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445" windowHeight="6510" tabRatio="891" firstSheet="5" activeTab="10"/>
  </bookViews>
  <sheets>
    <sheet name="01-31.12.1944" sheetId="1" r:id="rId1"/>
    <sheet name="01-30.11.1944" sheetId="2" r:id="rId2"/>
    <sheet name="01-31.10.1944" sheetId="3" r:id="rId3"/>
    <sheet name="01-30.09.1944" sheetId="4" r:id="rId4"/>
    <sheet name="01-31.08.1944" sheetId="5" r:id="rId5"/>
    <sheet name="01-31.07.1944" sheetId="6" r:id="rId6"/>
    <sheet name="01-30.06.1944" sheetId="7" r:id="rId7"/>
    <sheet name="1-31.05.1944" sheetId="8" r:id="rId8"/>
    <sheet name="1-30.04.1944" sheetId="9" r:id="rId9"/>
    <sheet name="1-31.03.1944" sheetId="10" r:id="rId10"/>
    <sheet name="1-29.02.1944" sheetId="11" r:id="rId11"/>
    <sheet name="1-31.01.1944" sheetId="12" r:id="rId12"/>
  </sheets>
  <definedNames>
    <definedName name="_xlnm.Print_Area" localSheetId="0">'01-31.12.1944'!$A$1:$AB$53</definedName>
  </definedNames>
  <calcPr fullCalcOnLoad="1"/>
</workbook>
</file>

<file path=xl/comments1.xml><?xml version="1.0" encoding="utf-8"?>
<comments xmlns="http://schemas.openxmlformats.org/spreadsheetml/2006/main">
  <authors>
    <author>Ивлев Игорь Иванович</author>
  </authors>
  <commentList>
    <comment ref="A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<sst xmlns="http://schemas.openxmlformats.org/spreadsheetml/2006/main" count="2827" uniqueCount="396">
  <si>
    <t>п/п</t>
  </si>
  <si>
    <t>Убито и умерло на этапах сан.эвакуации</t>
  </si>
  <si>
    <t>начал. состава</t>
  </si>
  <si>
    <t>мл.нач. состава</t>
  </si>
  <si>
    <t>рядов. состава</t>
  </si>
  <si>
    <t>Ранено, контужено, обожжено и прочие с эвакуацией в госпиталь</t>
  </si>
  <si>
    <t>Заболело с эвакуацией в госпиталь</t>
  </si>
  <si>
    <t>Обморожено с эвакуацией в госпиталь</t>
  </si>
  <si>
    <t>Пропало без вести</t>
  </si>
  <si>
    <t>Попало в плен</t>
  </si>
  <si>
    <t>Итого потерь</t>
  </si>
  <si>
    <t>ВСЕГО</t>
  </si>
  <si>
    <t>ДОНЕСЕНИЕ</t>
  </si>
  <si>
    <t>о потерях личного состава частей и соединений Карельского фронта с 01 октября по 31 октября 1944 г. (уточненное)</t>
  </si>
  <si>
    <t>131 ск</t>
  </si>
  <si>
    <t>14 сд</t>
  </si>
  <si>
    <t>21 сд</t>
  </si>
  <si>
    <t>45 сд</t>
  </si>
  <si>
    <t>65 сд</t>
  </si>
  <si>
    <t>67 сд</t>
  </si>
  <si>
    <t>83 сд</t>
  </si>
  <si>
    <t>104 сд</t>
  </si>
  <si>
    <t>114 сд</t>
  </si>
  <si>
    <t>367 сд</t>
  </si>
  <si>
    <t>368 сд</t>
  </si>
  <si>
    <t>122 сд</t>
  </si>
  <si>
    <t>Части армии</t>
  </si>
  <si>
    <t>132 ск</t>
  </si>
  <si>
    <t>27 сд</t>
  </si>
  <si>
    <t>54 сд</t>
  </si>
  <si>
    <t>205 сд</t>
  </si>
  <si>
    <t>289 сд</t>
  </si>
  <si>
    <t>313 сд</t>
  </si>
  <si>
    <t>1 РАБ</t>
  </si>
  <si>
    <t>4 РАБ</t>
  </si>
  <si>
    <t>1 корпус ПВО</t>
  </si>
  <si>
    <t>Химические части</t>
  </si>
  <si>
    <t>Инженерные части</t>
  </si>
  <si>
    <t>Погранвойска НКВД Карело-Финского и Мурманского округов</t>
  </si>
  <si>
    <t>341 сд</t>
  </si>
  <si>
    <t>176 ск</t>
  </si>
  <si>
    <t xml:space="preserve"> Наименование частей и соединений </t>
  </si>
  <si>
    <t>14 А</t>
  </si>
  <si>
    <t xml:space="preserve"> 19 А</t>
  </si>
  <si>
    <t>26 А</t>
  </si>
  <si>
    <t>32 А</t>
  </si>
  <si>
    <t>7 А</t>
  </si>
  <si>
    <t>ЧФП</t>
  </si>
  <si>
    <t>Подчиненность</t>
  </si>
  <si>
    <t>19 А</t>
  </si>
  <si>
    <t>НКВД</t>
  </si>
  <si>
    <t>Небоевые потери</t>
  </si>
  <si>
    <t>Всего по фронту</t>
  </si>
  <si>
    <t>о потерях личного состава частей и соединений Карельского фронта с 01 ноября по 30 ноября 1944 г. (уточненное)</t>
  </si>
  <si>
    <t>о потерях личного состава частей и соединений Карельского фронта с 01 декабря по 31 декабря 1944 г. (уточненное)</t>
  </si>
  <si>
    <t>Упр 132 ск</t>
  </si>
  <si>
    <t>18 сд</t>
  </si>
  <si>
    <t>31 олбр</t>
  </si>
  <si>
    <t>32 олбр</t>
  </si>
  <si>
    <t>7 Возд А</t>
  </si>
  <si>
    <t>Части связи</t>
  </si>
  <si>
    <t>Прочие тыловые части</t>
  </si>
  <si>
    <t>Запасные части</t>
  </si>
  <si>
    <t>2 РАБ</t>
  </si>
  <si>
    <t>106 САМ</t>
  </si>
  <si>
    <t>3 погранотряд</t>
  </si>
  <si>
    <t>70 погранотряд</t>
  </si>
  <si>
    <t>73 погранотряд</t>
  </si>
  <si>
    <t>80 погранотряд</t>
  </si>
  <si>
    <t>82 погранотряд</t>
  </si>
  <si>
    <t>100 погранотряд</t>
  </si>
  <si>
    <t>Части фронтового подчинения</t>
  </si>
  <si>
    <t>Части ПВО</t>
  </si>
  <si>
    <t>Дорожные части</t>
  </si>
  <si>
    <t>о потерях личного состава частей и соединений Карельского фронта с 01 августа по 31 августа 1944 г. (уточненное)</t>
  </si>
  <si>
    <t>о потерях личного состава частей и соединений Карельского фронта с 01 июля по 31 июля 1944 г. (уточненное)</t>
  </si>
  <si>
    <t>Упр 126 лск</t>
  </si>
  <si>
    <t xml:space="preserve">14 А </t>
  </si>
  <si>
    <t>Упр 31 ск</t>
  </si>
  <si>
    <t xml:space="preserve">26 А </t>
  </si>
  <si>
    <t xml:space="preserve">26А </t>
  </si>
  <si>
    <t>1221 сп</t>
  </si>
  <si>
    <t>31 обмп</t>
  </si>
  <si>
    <t xml:space="preserve">32 А </t>
  </si>
  <si>
    <t>3 РАБ</t>
  </si>
  <si>
    <t>Хим.части</t>
  </si>
  <si>
    <t>Войска НКВД</t>
  </si>
  <si>
    <t>1 погранполк</t>
  </si>
  <si>
    <t>80 погранполк</t>
  </si>
  <si>
    <t>82 погранполк</t>
  </si>
  <si>
    <t>101 погранполк</t>
  </si>
  <si>
    <t>181 отд погранбатальон</t>
  </si>
  <si>
    <t>ВСЕГО ПО ФРОНТУ</t>
  </si>
  <si>
    <t>7 Воз А</t>
  </si>
  <si>
    <t>127 лск</t>
  </si>
  <si>
    <t>30 олбр</t>
  </si>
  <si>
    <t>Войска ПВО</t>
  </si>
  <si>
    <t>Автотранспортные части</t>
  </si>
  <si>
    <t>Всего части фронтового подчинения</t>
  </si>
  <si>
    <t>72 погранполк</t>
  </si>
  <si>
    <t>73 погранполк</t>
  </si>
  <si>
    <t>Всего войска НКВД</t>
  </si>
  <si>
    <t>114 сд 4 ск</t>
  </si>
  <si>
    <t>272 сд 4 ск</t>
  </si>
  <si>
    <t>162 УР 4 ск</t>
  </si>
  <si>
    <t>30 олбр 127 лск</t>
  </si>
  <si>
    <t>32 олбр 127 лск</t>
  </si>
  <si>
    <t>33 олбр 127 лск</t>
  </si>
  <si>
    <t>29 тбр</t>
  </si>
  <si>
    <t>40 зенад</t>
  </si>
  <si>
    <t>72 осбр</t>
  </si>
  <si>
    <t>2 УР</t>
  </si>
  <si>
    <t>Боевые части</t>
  </si>
  <si>
    <t>Тыловые части</t>
  </si>
  <si>
    <t>176 сд</t>
  </si>
  <si>
    <t>опулб</t>
  </si>
  <si>
    <t>Топографические части</t>
  </si>
  <si>
    <t>135 сд 94 ск</t>
  </si>
  <si>
    <t>221 сд 94 ск</t>
  </si>
  <si>
    <t>327 сд 94 ск</t>
  </si>
  <si>
    <t>150 УР</t>
  </si>
  <si>
    <t xml:space="preserve">7А </t>
  </si>
  <si>
    <t xml:space="preserve"> 14 А</t>
  </si>
  <si>
    <t>Арт.части</t>
  </si>
  <si>
    <t>280 минп</t>
  </si>
  <si>
    <t>101погранполк</t>
  </si>
  <si>
    <t>100 отд.погранполк</t>
  </si>
  <si>
    <t>181 отд.погранполк</t>
  </si>
  <si>
    <t>о потерях личного состава частей и соединений Карельского фронта с 01 июня по 30 июня 1944 г. (уточненное)</t>
  </si>
  <si>
    <t>о потерях личного состава частей и соединений Карельского фронта с 01 мая по 31 мая 1944 г. (уточненное)</t>
  </si>
  <si>
    <t>272 сд</t>
  </si>
  <si>
    <t>Автотр.части</t>
  </si>
  <si>
    <t>Огнеметные части</t>
  </si>
  <si>
    <t>7 ПАМ</t>
  </si>
  <si>
    <t>262 САМ</t>
  </si>
  <si>
    <t>17 отд погранбатальон</t>
  </si>
  <si>
    <t>о потерях личного состава частей и соединений Карельского фронта с 01 апреля по 30 апреля 1944 г. (уточненное)</t>
  </si>
  <si>
    <t>162 УР</t>
  </si>
  <si>
    <t>Стрелковые части</t>
  </si>
  <si>
    <t>45 сд 31 ск</t>
  </si>
  <si>
    <t>54 сд 31 ск</t>
  </si>
  <si>
    <t>205 сд 31 ск</t>
  </si>
  <si>
    <t>83 сд 31 ск</t>
  </si>
  <si>
    <t>367 сд 31 ск</t>
  </si>
  <si>
    <t>26 аэросанб 31 ск</t>
  </si>
  <si>
    <t>369 ОЗАД</t>
  </si>
  <si>
    <t>115 опс</t>
  </si>
  <si>
    <t xml:space="preserve">73 бронепоезд </t>
  </si>
  <si>
    <t>Части войск НКВД</t>
  </si>
  <si>
    <t>100 отд погранбатальон</t>
  </si>
  <si>
    <t>185 отд погранбатальон</t>
  </si>
  <si>
    <t>о потерях личного состава частей и соединений Карельского фронта с 01 март по 31 марта 1944 г. (уточненное)</t>
  </si>
  <si>
    <t>Танковые войска</t>
  </si>
  <si>
    <t>Минометные войска</t>
  </si>
  <si>
    <t>Части НКПС</t>
  </si>
  <si>
    <t>199 А</t>
  </si>
  <si>
    <t>48 заградотряд</t>
  </si>
  <si>
    <t>1237 артп</t>
  </si>
  <si>
    <t>о потерях личного состава частей и соединений Карельского фронта с 01 февраля по 29 февраля 1944 г. (уточненное)</t>
  </si>
  <si>
    <t>Дор.-эксп части</t>
  </si>
  <si>
    <t>Части боевого обеспечения</t>
  </si>
  <si>
    <t>408 обс 31 ск</t>
  </si>
  <si>
    <t>Части ПВО РГК</t>
  </si>
  <si>
    <t xml:space="preserve">367 сд </t>
  </si>
  <si>
    <t>33 олбр</t>
  </si>
  <si>
    <t>173 минп</t>
  </si>
  <si>
    <t>298 минп</t>
  </si>
  <si>
    <t>Тыловые части и учреждения</t>
  </si>
  <si>
    <t>444 авиаэскадрилия связи</t>
  </si>
  <si>
    <t>19 отд.маск.рота</t>
  </si>
  <si>
    <t>Ж/д войска</t>
  </si>
  <si>
    <t>181 отд пограбатальон</t>
  </si>
  <si>
    <t>о потерях личного состава частей и соединений Карельского фронта с 01 января по 31 января 1944 г. (уточненное)</t>
  </si>
  <si>
    <t>Минометные части</t>
  </si>
  <si>
    <t>47 заградотряд</t>
  </si>
  <si>
    <t>172 минп</t>
  </si>
  <si>
    <t>278 минп</t>
  </si>
  <si>
    <t>565 минп</t>
  </si>
  <si>
    <t>118 рота ВНОС</t>
  </si>
  <si>
    <t>7 отдА</t>
  </si>
  <si>
    <t>3 бригада моряков</t>
  </si>
  <si>
    <t>134 ск</t>
  </si>
  <si>
    <t>Прочие тыловые части и учреждения</t>
  </si>
  <si>
    <t>Ж/д.войска</t>
  </si>
  <si>
    <t>69 оморсбр</t>
  </si>
  <si>
    <t>3 оморсбр</t>
  </si>
  <si>
    <t>70 оморсбр</t>
  </si>
  <si>
    <t>Корпусные части</t>
  </si>
  <si>
    <t>Всего по 7 армии</t>
  </si>
  <si>
    <t>Части арм.подчинения</t>
  </si>
  <si>
    <t>Всего по 14 армии</t>
  </si>
  <si>
    <t>Всего по 19 армии</t>
  </si>
  <si>
    <t>77 оморсбр</t>
  </si>
  <si>
    <t>Всего по 26 армии</t>
  </si>
  <si>
    <t>Всего по 32 армии</t>
  </si>
  <si>
    <t>Всего по частям фронтового подчинения</t>
  </si>
  <si>
    <t>Всего по частям войск НКВД</t>
  </si>
  <si>
    <t>Примечания:</t>
  </si>
  <si>
    <t>В поле желтого цвета указаны данные из суммарной ведомости фронта за календарный месяц.</t>
  </si>
  <si>
    <t>В поле коричневого цвета указаны данные из ведомостей крупных подразделений фронта за календарный месяц.</t>
  </si>
  <si>
    <t>В поле зеленого цвета указаны суммарные данные из коричневых полей по крупным подразделениям фронта за календарный месяц.</t>
  </si>
  <si>
    <t>Корпусные части части</t>
  </si>
  <si>
    <t>10 гв.сд</t>
  </si>
  <si>
    <t>72 оморсбр</t>
  </si>
  <si>
    <t>49 оашр</t>
  </si>
  <si>
    <t>61 оморсбр 31 ск</t>
  </si>
  <si>
    <t>85 оморсбр 31 ск</t>
  </si>
  <si>
    <t>471 зенап</t>
  </si>
  <si>
    <t>272 зенап</t>
  </si>
  <si>
    <t>48 озенад</t>
  </si>
  <si>
    <t>369 озенад</t>
  </si>
  <si>
    <t>441 иптап</t>
  </si>
  <si>
    <t>77 Гуж.транспрота</t>
  </si>
  <si>
    <t>26 оарт.рем.связи</t>
  </si>
  <si>
    <t>66 отд.конно-сан рота</t>
  </si>
  <si>
    <t>65 оморсбр</t>
  </si>
  <si>
    <t>80 оморсбр</t>
  </si>
  <si>
    <t>52 оашр</t>
  </si>
  <si>
    <t>126 оашр</t>
  </si>
  <si>
    <t>127 оашр</t>
  </si>
  <si>
    <t>196 орро</t>
  </si>
  <si>
    <t>Всего по 7 отд.армии</t>
  </si>
  <si>
    <t>1 оибр</t>
  </si>
  <si>
    <t>112 зсп</t>
  </si>
  <si>
    <t>238 зсп</t>
  </si>
  <si>
    <t>отд уч.инжб</t>
  </si>
  <si>
    <t>100 орс</t>
  </si>
  <si>
    <t>Управление армии</t>
  </si>
  <si>
    <t>Автотр. Части</t>
  </si>
  <si>
    <t>170 оиб</t>
  </si>
  <si>
    <t>194 орро</t>
  </si>
  <si>
    <t>52 минп</t>
  </si>
  <si>
    <t>49 отд.заградотряд</t>
  </si>
  <si>
    <t>52  оашр</t>
  </si>
  <si>
    <t>63 гв.минп</t>
  </si>
  <si>
    <t>отд.уч.инж.рота</t>
  </si>
  <si>
    <t>Дор.-экспл части</t>
  </si>
  <si>
    <t>7 гв.минбр</t>
  </si>
  <si>
    <t>25 гв.минбр</t>
  </si>
  <si>
    <t>Арт.войска</t>
  </si>
  <si>
    <t>76 Гуж.трансп.рота</t>
  </si>
  <si>
    <t>195 орро</t>
  </si>
  <si>
    <t>170 инжб</t>
  </si>
  <si>
    <t>77 отд.Гуж.трансп.рота</t>
  </si>
  <si>
    <t>Резерв офицерского состава</t>
  </si>
  <si>
    <t>201 оашр</t>
  </si>
  <si>
    <t>170 арм.инжб</t>
  </si>
  <si>
    <t>пулб</t>
  </si>
  <si>
    <t>1237 ап</t>
  </si>
  <si>
    <t>144 авиаэскадрилья связи</t>
  </si>
  <si>
    <t>6 гв.минеровб</t>
  </si>
  <si>
    <t>отд.уч.инжб</t>
  </si>
  <si>
    <t>201оашр 31 ск</t>
  </si>
  <si>
    <t>1 ибр</t>
  </si>
  <si>
    <t>Части бового обеспечения</t>
  </si>
  <si>
    <t>444 авиаэскадрилья связи</t>
  </si>
  <si>
    <t>Всего по 7 Возд.армии</t>
  </si>
  <si>
    <t>Ж/д части</t>
  </si>
  <si>
    <t xml:space="preserve">Всего по частям фронтового подчинения </t>
  </si>
  <si>
    <t>Упр и корпусные части 4 ск</t>
  </si>
  <si>
    <t>98 гв.сд 37 гв.ск</t>
  </si>
  <si>
    <t>99 гв.сд 37 гв.ск</t>
  </si>
  <si>
    <t>100 гв.сд 37 гв.ск</t>
  </si>
  <si>
    <t>1 гв.артбр 37 гв.ск</t>
  </si>
  <si>
    <t>70 гв.тп 37 гв.ск</t>
  </si>
  <si>
    <t>Упр и корпусные части 37 гв.ск</t>
  </si>
  <si>
    <t>18 сд 99 ск</t>
  </si>
  <si>
    <t>65 сд 99 ск</t>
  </si>
  <si>
    <t>310 сд 99 ск</t>
  </si>
  <si>
    <t>Упр и корпусные части 99 ск</t>
  </si>
  <si>
    <t>7 гв.тбр</t>
  </si>
  <si>
    <t>1 ибр РГК</t>
  </si>
  <si>
    <t>Упр.армии</t>
  </si>
  <si>
    <t>Военно-дор.части</t>
  </si>
  <si>
    <t>Арм.части</t>
  </si>
  <si>
    <t xml:space="preserve">Всего по фастям фронтового подчинения </t>
  </si>
  <si>
    <t>101 орс</t>
  </si>
  <si>
    <t>70 оморсбр 4 ск</t>
  </si>
  <si>
    <t>Упр и корпусные части 127 лск</t>
  </si>
  <si>
    <t>82 оашр</t>
  </si>
  <si>
    <t>7 опс</t>
  </si>
  <si>
    <t>150 УР 4 ск</t>
  </si>
  <si>
    <t>Итого по 7 Возд.армии</t>
  </si>
  <si>
    <t>99 ск</t>
  </si>
  <si>
    <t>38 гв.тбр</t>
  </si>
  <si>
    <t>310 сд 4 ск</t>
  </si>
  <si>
    <t>7 подвижная авиамастерская</t>
  </si>
  <si>
    <t>Упр 4 ск</t>
  </si>
  <si>
    <t>310 сд</t>
  </si>
  <si>
    <t>авиаотряд упр ВоздА</t>
  </si>
  <si>
    <t>Всего погранвойска НКВД</t>
  </si>
  <si>
    <t>Итого по 26 армии</t>
  </si>
  <si>
    <t>Всего по частям погранвойск НКВД</t>
  </si>
  <si>
    <t>Упр-е 31 ск</t>
  </si>
  <si>
    <t>25 штабная батарея нач.арт-и</t>
  </si>
  <si>
    <t>9 отд.дор.-экспл.б-н</t>
  </si>
  <si>
    <t>172 отд.дор.-строит.б-н</t>
  </si>
  <si>
    <t>125 отд.дор.-экспл.б-н</t>
  </si>
  <si>
    <t>235 окшр</t>
  </si>
  <si>
    <t>844 окшр</t>
  </si>
  <si>
    <t>33 атб</t>
  </si>
  <si>
    <t>49 заградотряд</t>
  </si>
  <si>
    <t>3 обрмп</t>
  </si>
  <si>
    <t>66 отд.конно.сап.рота</t>
  </si>
  <si>
    <t>101 отд.маневр.группа</t>
  </si>
  <si>
    <t>Упр-е войск</t>
  </si>
  <si>
    <t xml:space="preserve">101 отд.маневр.группа </t>
  </si>
  <si>
    <t>17 отд.погран. комендатура</t>
  </si>
  <si>
    <t>20 отд.погран. Комендатура</t>
  </si>
  <si>
    <t>Гужтрансп.части</t>
  </si>
  <si>
    <t>49 ошр</t>
  </si>
  <si>
    <t>126 лск</t>
  </si>
  <si>
    <t>13 шисбр</t>
  </si>
  <si>
    <t>25 оаэсб 31 ск</t>
  </si>
  <si>
    <t>2 оаэсб 31 ск</t>
  </si>
  <si>
    <t>26 отд. конносанрота</t>
  </si>
  <si>
    <t>26 обмыв.дегаз. рота</t>
  </si>
  <si>
    <t>6 отд. огнемет.б-н</t>
  </si>
  <si>
    <t>опулб б/н</t>
  </si>
  <si>
    <t>Упр-е 126 лск</t>
  </si>
  <si>
    <t>6 отд.огнемет.б-н</t>
  </si>
  <si>
    <t>Потери 27 сд показаны за период 11-31.03.44 с момента вхождения ее в состав 32 армии</t>
  </si>
  <si>
    <t>127лск</t>
  </si>
  <si>
    <t>6 отд.огнем.б-н</t>
  </si>
  <si>
    <t>324 иад</t>
  </si>
  <si>
    <t>260 сад</t>
  </si>
  <si>
    <t>261 сад</t>
  </si>
  <si>
    <t>7 Возд.А</t>
  </si>
  <si>
    <t>9 оутсап</t>
  </si>
  <si>
    <t>1006 зенап</t>
  </si>
  <si>
    <t>1599 зенап</t>
  </si>
  <si>
    <t>Военн-дор. части</t>
  </si>
  <si>
    <t>3 обрмп 4 ск</t>
  </si>
  <si>
    <t>905 гор.ап 127 лск</t>
  </si>
  <si>
    <t>20 шисбр</t>
  </si>
  <si>
    <t>43 ждбр</t>
  </si>
  <si>
    <t>7 адп</t>
  </si>
  <si>
    <t>Упр 7 Возд.А</t>
  </si>
  <si>
    <t>1 гв.сад</t>
  </si>
  <si>
    <t>257 сад</t>
  </si>
  <si>
    <t>81 осап</t>
  </si>
  <si>
    <t>ВУЗы</t>
  </si>
  <si>
    <t>1  гв.корп.абр 37 гв.ск</t>
  </si>
  <si>
    <t>150 УР 37 гв.ск</t>
  </si>
  <si>
    <t>1 мибр РГК</t>
  </si>
  <si>
    <t>13 исбр</t>
  </si>
  <si>
    <t>106 стац. Авиамастерские</t>
  </si>
  <si>
    <t>7 Подвиж. авиамастерские</t>
  </si>
  <si>
    <t>108 отд. развед. Эскадрилья</t>
  </si>
  <si>
    <t>81 отд. санитар. авиаполк</t>
  </si>
  <si>
    <t>Войска 1 корпуса ПВО</t>
  </si>
  <si>
    <t>ПВО</t>
  </si>
  <si>
    <t>По 7 армии данные с 1 по 28 июля 1944 г.</t>
  </si>
  <si>
    <t>Упр-е и корпусные части 4 ск</t>
  </si>
  <si>
    <t>Упр-е и корпусные части 99 ск</t>
  </si>
  <si>
    <t>Упр-е и корпусные части 127 лск</t>
  </si>
  <si>
    <t>20 мшисбр</t>
  </si>
  <si>
    <t>52-А оашр</t>
  </si>
  <si>
    <t>52-Б оашр</t>
  </si>
  <si>
    <t>324 сад</t>
  </si>
  <si>
    <t>119 отд.развед. Эскадрилья</t>
  </si>
  <si>
    <t>1544 зенап</t>
  </si>
  <si>
    <t>72  оморсбр</t>
  </si>
  <si>
    <t>52-Б ошр</t>
  </si>
  <si>
    <t>65 и 114 сд в этот период подчинялись и 7, и 14 армиям, соответственно, потери показаны за время пребывания в них</t>
  </si>
  <si>
    <t>204 рап</t>
  </si>
  <si>
    <t>118 отд.развед. Эскадрилья</t>
  </si>
  <si>
    <t>118 отд.развед. эскадрилья</t>
  </si>
  <si>
    <t>Военно-дор. части</t>
  </si>
  <si>
    <t>52 зенап</t>
  </si>
  <si>
    <t>Упр-е 34 ск</t>
  </si>
  <si>
    <t>Упр-е 99 ск</t>
  </si>
  <si>
    <t>Упр-е 127 лск</t>
  </si>
  <si>
    <t>Упр-е 131 ск</t>
  </si>
  <si>
    <t>113 бад</t>
  </si>
  <si>
    <t>80 ббап</t>
  </si>
  <si>
    <t>858 шап</t>
  </si>
  <si>
    <t>108 отд.развед. Эскадрилья</t>
  </si>
  <si>
    <t>Штаб 7 Возд.А</t>
  </si>
  <si>
    <t>339 отср</t>
  </si>
  <si>
    <t>15 отд.рота ЗАС</t>
  </si>
  <si>
    <t>136 стац. Авиамастерские</t>
  </si>
  <si>
    <t>о потерях личного состава частей и соединений Карельского фронта с 01 сентября по 30 сентября 1944 г. (уточненное)</t>
  </si>
  <si>
    <t>1 погранотряд</t>
  </si>
  <si>
    <t>72 погранотряд</t>
  </si>
  <si>
    <t>101 погранотряд</t>
  </si>
  <si>
    <t>185 отд.погран.б-н</t>
  </si>
  <si>
    <t>20 отд.погран. комендатура</t>
  </si>
  <si>
    <t>16 гв.иад</t>
  </si>
  <si>
    <t>257 иад</t>
  </si>
  <si>
    <t>261 шад</t>
  </si>
  <si>
    <t>114 гв.дбап</t>
  </si>
  <si>
    <t xml:space="preserve">Части Погранвойск НКВД Карело-Финского и Мурманского округов </t>
  </si>
  <si>
    <t>По 7 армии данные о потерях рпедставлены за период 28.09.-28.10.44</t>
  </si>
  <si>
    <t>Упр-е 132 ск</t>
  </si>
  <si>
    <t>989 склад инт.имущества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</si>
</sst>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sz val="8"/>
      <color indexed="8"/>
      <name val="Arial Cyr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2" borderId="10" xfId="18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3" fontId="1" fillId="2" borderId="10" xfId="18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5" fontId="1" fillId="2" borderId="12" xfId="18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43" fontId="1" fillId="4" borderId="12" xfId="18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3" fontId="1" fillId="4" borderId="10" xfId="18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4" fontId="1" fillId="3" borderId="12" xfId="18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3" fontId="1" fillId="3" borderId="12" xfId="18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164" fontId="1" fillId="3" borderId="10" xfId="18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43" fontId="1" fillId="3" borderId="10" xfId="18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165" fontId="1" fillId="3" borderId="10" xfId="18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39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zoomScale="75" zoomScaleNormal="75" zoomScaleSheetLayoutView="75" workbookViewId="0" topLeftCell="A1">
      <selection activeCell="A8" sqref="A8:IV20"/>
    </sheetView>
  </sheetViews>
  <sheetFormatPr defaultColWidth="9.00390625" defaultRowHeight="12.75"/>
  <cols>
    <col min="1" max="1" width="2.375" style="3" customWidth="1"/>
    <col min="2" max="2" width="20.00390625" style="3" customWidth="1"/>
    <col min="3" max="3" width="9.125" style="26" customWidth="1"/>
    <col min="4" max="4" width="3.75390625" style="3" customWidth="1"/>
    <col min="5" max="6" width="4.00390625" style="3" customWidth="1"/>
    <col min="7" max="15" width="4.25390625" style="3" customWidth="1"/>
    <col min="16" max="16" width="4.00390625" style="3" customWidth="1"/>
    <col min="17" max="18" width="4.7539062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875" style="3" customWidth="1"/>
    <col min="23" max="23" width="4.125" style="3" customWidth="1"/>
    <col min="24" max="24" width="3.625" style="3" customWidth="1"/>
    <col min="25" max="26" width="5.125" style="26" customWidth="1"/>
    <col min="27" max="27" width="5.375" style="26" customWidth="1"/>
    <col min="28" max="28" width="6.12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54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6"/>
      <c r="AB5" s="208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09"/>
    </row>
    <row r="7" spans="1:28" ht="13.5" thickBot="1">
      <c r="A7" s="15">
        <v>1</v>
      </c>
      <c r="B7" s="112">
        <v>2</v>
      </c>
      <c r="C7" s="8"/>
      <c r="D7" s="9">
        <v>3</v>
      </c>
      <c r="E7" s="10">
        <v>4</v>
      </c>
      <c r="F7" s="11">
        <v>5</v>
      </c>
      <c r="G7" s="12">
        <v>6</v>
      </c>
      <c r="H7" s="13">
        <v>7</v>
      </c>
      <c r="I7" s="14">
        <v>8</v>
      </c>
      <c r="J7" s="12">
        <v>9</v>
      </c>
      <c r="K7" s="13">
        <v>10</v>
      </c>
      <c r="L7" s="14">
        <v>11</v>
      </c>
      <c r="M7" s="12">
        <v>12</v>
      </c>
      <c r="N7" s="13">
        <v>13</v>
      </c>
      <c r="O7" s="14">
        <v>14</v>
      </c>
      <c r="P7" s="12">
        <v>15</v>
      </c>
      <c r="Q7" s="13">
        <v>16</v>
      </c>
      <c r="R7" s="14">
        <v>17</v>
      </c>
      <c r="S7" s="12">
        <v>18</v>
      </c>
      <c r="T7" s="13">
        <v>19</v>
      </c>
      <c r="U7" s="14">
        <v>20</v>
      </c>
      <c r="V7" s="12">
        <v>21</v>
      </c>
      <c r="W7" s="13">
        <v>22</v>
      </c>
      <c r="X7" s="14">
        <v>23</v>
      </c>
      <c r="Y7" s="81">
        <v>24</v>
      </c>
      <c r="Z7" s="80">
        <v>25</v>
      </c>
      <c r="AA7" s="77">
        <v>26</v>
      </c>
      <c r="AB7" s="74">
        <v>27</v>
      </c>
    </row>
    <row r="8" spans="1:29" ht="15.75">
      <c r="A8" s="16"/>
      <c r="B8" s="17" t="s">
        <v>49</v>
      </c>
      <c r="C8" s="18" t="s">
        <v>49</v>
      </c>
      <c r="D8" s="72"/>
      <c r="E8" s="25"/>
      <c r="F8" s="78"/>
      <c r="G8" s="72"/>
      <c r="H8" s="25"/>
      <c r="I8" s="78"/>
      <c r="J8" s="72"/>
      <c r="K8" s="25"/>
      <c r="L8" s="78"/>
      <c r="M8" s="72">
        <v>1</v>
      </c>
      <c r="N8" s="25">
        <v>7</v>
      </c>
      <c r="O8" s="78">
        <v>19</v>
      </c>
      <c r="P8" s="72"/>
      <c r="Q8" s="25"/>
      <c r="R8" s="78"/>
      <c r="S8" s="72">
        <v>70</v>
      </c>
      <c r="T8" s="25">
        <v>323</v>
      </c>
      <c r="U8" s="78">
        <v>1421</v>
      </c>
      <c r="V8" s="72"/>
      <c r="W8" s="25"/>
      <c r="X8" s="78"/>
      <c r="Y8" s="72">
        <f>D8+G8+J8+M8+P8+S8+V8</f>
        <v>71</v>
      </c>
      <c r="Z8" s="25">
        <f>E8+H8+K8+N8+Q8+T8+W8</f>
        <v>330</v>
      </c>
      <c r="AA8" s="78">
        <f>F8+I8+L8+O8+R8+U8+X8</f>
        <v>1440</v>
      </c>
      <c r="AB8" s="76">
        <f>Y8+Z8+AA8</f>
        <v>1841</v>
      </c>
      <c r="AC8" s="28"/>
    </row>
    <row r="9" spans="1:28" s="28" customFormat="1" ht="12.75">
      <c r="A9" s="141"/>
      <c r="B9" s="105" t="s">
        <v>371</v>
      </c>
      <c r="C9" s="142" t="s">
        <v>49</v>
      </c>
      <c r="D9" s="114"/>
      <c r="E9" s="115"/>
      <c r="F9" s="116"/>
      <c r="G9" s="114"/>
      <c r="H9" s="115"/>
      <c r="I9" s="116"/>
      <c r="J9" s="114"/>
      <c r="K9" s="115"/>
      <c r="L9" s="116"/>
      <c r="M9" s="114"/>
      <c r="N9" s="115"/>
      <c r="O9" s="116">
        <v>1</v>
      </c>
      <c r="P9" s="114"/>
      <c r="Q9" s="115"/>
      <c r="R9" s="116"/>
      <c r="S9" s="114"/>
      <c r="T9" s="115"/>
      <c r="U9" s="116">
        <v>14</v>
      </c>
      <c r="V9" s="114"/>
      <c r="W9" s="115"/>
      <c r="X9" s="116"/>
      <c r="Y9" s="143">
        <f aca="true" t="shared" si="0" ref="Y9:Y52">D9+G9+J9+M9+P9+S9+V9</f>
        <v>0</v>
      </c>
      <c r="Z9" s="144">
        <f aca="true" t="shared" si="1" ref="Z9:Z52">E9+H9+K9+N9+Q9+T9+W9</f>
        <v>0</v>
      </c>
      <c r="AA9" s="145">
        <f>F9+I9+L9+O9+R9+U9+X9</f>
        <v>15</v>
      </c>
      <c r="AB9" s="138">
        <f aca="true" t="shared" si="2" ref="AB9:AB52">Y9+Z9+AA9</f>
        <v>15</v>
      </c>
    </row>
    <row r="10" spans="1:28" s="28" customFormat="1" ht="12.75">
      <c r="A10" s="141"/>
      <c r="B10" s="105" t="s">
        <v>202</v>
      </c>
      <c r="C10" s="142" t="s">
        <v>49</v>
      </c>
      <c r="D10" s="114"/>
      <c r="E10" s="115"/>
      <c r="F10" s="116"/>
      <c r="G10" s="114"/>
      <c r="H10" s="115"/>
      <c r="I10" s="116"/>
      <c r="J10" s="114"/>
      <c r="K10" s="115"/>
      <c r="L10" s="116"/>
      <c r="M10" s="114"/>
      <c r="N10" s="115"/>
      <c r="O10" s="116">
        <v>1</v>
      </c>
      <c r="P10" s="114"/>
      <c r="Q10" s="115"/>
      <c r="R10" s="116"/>
      <c r="S10" s="114">
        <v>10</v>
      </c>
      <c r="T10" s="115">
        <v>43</v>
      </c>
      <c r="U10" s="116">
        <v>141</v>
      </c>
      <c r="V10" s="114"/>
      <c r="W10" s="115"/>
      <c r="X10" s="116"/>
      <c r="Y10" s="143">
        <f t="shared" si="0"/>
        <v>10</v>
      </c>
      <c r="Z10" s="144">
        <f t="shared" si="1"/>
        <v>43</v>
      </c>
      <c r="AA10" s="145">
        <f aca="true" t="shared" si="3" ref="AA10:AA52">F10+I10+L10+O10+R10+U10+X10</f>
        <v>142</v>
      </c>
      <c r="AB10" s="138">
        <f t="shared" si="2"/>
        <v>195</v>
      </c>
    </row>
    <row r="11" spans="1:28" s="28" customFormat="1" ht="12.75">
      <c r="A11" s="141"/>
      <c r="B11" s="105" t="s">
        <v>15</v>
      </c>
      <c r="C11" s="142" t="s">
        <v>49</v>
      </c>
      <c r="D11" s="114"/>
      <c r="E11" s="115"/>
      <c r="F11" s="116"/>
      <c r="G11" s="114"/>
      <c r="H11" s="115"/>
      <c r="I11" s="116"/>
      <c r="J11" s="114"/>
      <c r="K11" s="115"/>
      <c r="L11" s="116"/>
      <c r="M11" s="114"/>
      <c r="N11" s="115"/>
      <c r="O11" s="116"/>
      <c r="P11" s="114"/>
      <c r="Q11" s="115"/>
      <c r="R11" s="116"/>
      <c r="S11" s="114">
        <v>7</v>
      </c>
      <c r="T11" s="115">
        <v>44</v>
      </c>
      <c r="U11" s="116">
        <v>168</v>
      </c>
      <c r="V11" s="114"/>
      <c r="W11" s="115"/>
      <c r="X11" s="116"/>
      <c r="Y11" s="143">
        <f t="shared" si="0"/>
        <v>7</v>
      </c>
      <c r="Z11" s="144">
        <f t="shared" si="1"/>
        <v>44</v>
      </c>
      <c r="AA11" s="145">
        <f t="shared" si="3"/>
        <v>168</v>
      </c>
      <c r="AB11" s="138">
        <f t="shared" si="2"/>
        <v>219</v>
      </c>
    </row>
    <row r="12" spans="1:28" s="28" customFormat="1" ht="12.75">
      <c r="A12" s="141"/>
      <c r="B12" s="146" t="s">
        <v>18</v>
      </c>
      <c r="C12" s="142" t="s">
        <v>49</v>
      </c>
      <c r="D12" s="114"/>
      <c r="E12" s="115"/>
      <c r="F12" s="116"/>
      <c r="G12" s="114"/>
      <c r="H12" s="115"/>
      <c r="I12" s="116"/>
      <c r="J12" s="114"/>
      <c r="K12" s="115"/>
      <c r="L12" s="116"/>
      <c r="M12" s="114"/>
      <c r="N12" s="115"/>
      <c r="O12" s="116">
        <v>4</v>
      </c>
      <c r="P12" s="114"/>
      <c r="Q12" s="115"/>
      <c r="R12" s="116"/>
      <c r="S12" s="114">
        <v>28</v>
      </c>
      <c r="T12" s="115">
        <v>64</v>
      </c>
      <c r="U12" s="116">
        <v>321</v>
      </c>
      <c r="V12" s="114"/>
      <c r="W12" s="115"/>
      <c r="X12" s="116"/>
      <c r="Y12" s="143">
        <f t="shared" si="0"/>
        <v>28</v>
      </c>
      <c r="Z12" s="144">
        <f t="shared" si="1"/>
        <v>64</v>
      </c>
      <c r="AA12" s="145">
        <f t="shared" si="3"/>
        <v>325</v>
      </c>
      <c r="AB12" s="138">
        <f t="shared" si="2"/>
        <v>417</v>
      </c>
    </row>
    <row r="13" spans="1:28" s="28" customFormat="1" ht="12.75">
      <c r="A13" s="141"/>
      <c r="B13" s="105" t="s">
        <v>394</v>
      </c>
      <c r="C13" s="142" t="s">
        <v>49</v>
      </c>
      <c r="D13" s="114"/>
      <c r="E13" s="115"/>
      <c r="F13" s="116"/>
      <c r="G13" s="114"/>
      <c r="H13" s="115"/>
      <c r="I13" s="116"/>
      <c r="J13" s="114"/>
      <c r="K13" s="115"/>
      <c r="L13" s="116"/>
      <c r="M13" s="114"/>
      <c r="N13" s="115"/>
      <c r="O13" s="116"/>
      <c r="P13" s="114"/>
      <c r="Q13" s="115"/>
      <c r="R13" s="116"/>
      <c r="S13" s="114">
        <v>1</v>
      </c>
      <c r="T13" s="115">
        <v>12</v>
      </c>
      <c r="U13" s="116">
        <v>23</v>
      </c>
      <c r="V13" s="114"/>
      <c r="W13" s="115"/>
      <c r="X13" s="116"/>
      <c r="Y13" s="143">
        <f t="shared" si="0"/>
        <v>1</v>
      </c>
      <c r="Z13" s="144">
        <f t="shared" si="1"/>
        <v>12</v>
      </c>
      <c r="AA13" s="145">
        <f t="shared" si="3"/>
        <v>23</v>
      </c>
      <c r="AB13" s="138">
        <f t="shared" si="2"/>
        <v>36</v>
      </c>
    </row>
    <row r="14" spans="1:28" s="28" customFormat="1" ht="12.75">
      <c r="A14" s="141"/>
      <c r="B14" s="105" t="s">
        <v>56</v>
      </c>
      <c r="C14" s="142" t="s">
        <v>49</v>
      </c>
      <c r="D14" s="114"/>
      <c r="E14" s="115"/>
      <c r="F14" s="116"/>
      <c r="G14" s="114"/>
      <c r="H14" s="115"/>
      <c r="I14" s="116"/>
      <c r="J14" s="114"/>
      <c r="K14" s="115"/>
      <c r="L14" s="116"/>
      <c r="M14" s="114"/>
      <c r="N14" s="115">
        <v>1</v>
      </c>
      <c r="O14" s="116"/>
      <c r="P14" s="114"/>
      <c r="Q14" s="115"/>
      <c r="R14" s="116"/>
      <c r="S14" s="114">
        <v>4</v>
      </c>
      <c r="T14" s="115">
        <v>7</v>
      </c>
      <c r="U14" s="116">
        <v>78</v>
      </c>
      <c r="V14" s="114"/>
      <c r="W14" s="115"/>
      <c r="X14" s="116"/>
      <c r="Y14" s="143">
        <f t="shared" si="0"/>
        <v>4</v>
      </c>
      <c r="Z14" s="144">
        <f t="shared" si="1"/>
        <v>8</v>
      </c>
      <c r="AA14" s="145">
        <f t="shared" si="3"/>
        <v>78</v>
      </c>
      <c r="AB14" s="138">
        <f t="shared" si="2"/>
        <v>90</v>
      </c>
    </row>
    <row r="15" spans="1:28" s="28" customFormat="1" ht="12.75">
      <c r="A15" s="141"/>
      <c r="B15" s="105" t="s">
        <v>28</v>
      </c>
      <c r="C15" s="142" t="s">
        <v>49</v>
      </c>
      <c r="D15" s="114"/>
      <c r="E15" s="115"/>
      <c r="F15" s="116"/>
      <c r="G15" s="114"/>
      <c r="H15" s="115"/>
      <c r="I15" s="116"/>
      <c r="J15" s="114"/>
      <c r="K15" s="115"/>
      <c r="L15" s="116"/>
      <c r="M15" s="114">
        <v>1</v>
      </c>
      <c r="N15" s="115">
        <v>3</v>
      </c>
      <c r="O15" s="116">
        <v>5</v>
      </c>
      <c r="P15" s="114"/>
      <c r="Q15" s="115"/>
      <c r="R15" s="116"/>
      <c r="S15" s="114">
        <v>1</v>
      </c>
      <c r="T15" s="115">
        <v>39</v>
      </c>
      <c r="U15" s="116">
        <v>103</v>
      </c>
      <c r="V15" s="114"/>
      <c r="W15" s="115"/>
      <c r="X15" s="116"/>
      <c r="Y15" s="143">
        <f t="shared" si="0"/>
        <v>2</v>
      </c>
      <c r="Z15" s="144">
        <f t="shared" si="1"/>
        <v>42</v>
      </c>
      <c r="AA15" s="145">
        <f t="shared" si="3"/>
        <v>108</v>
      </c>
      <c r="AB15" s="138">
        <f t="shared" si="2"/>
        <v>152</v>
      </c>
    </row>
    <row r="16" spans="1:28" s="28" customFormat="1" ht="12.75">
      <c r="A16" s="147"/>
      <c r="B16" s="105" t="s">
        <v>32</v>
      </c>
      <c r="C16" s="142" t="s">
        <v>49</v>
      </c>
      <c r="D16" s="114"/>
      <c r="E16" s="115"/>
      <c r="F16" s="116"/>
      <c r="G16" s="114"/>
      <c r="H16" s="115"/>
      <c r="I16" s="116"/>
      <c r="J16" s="114"/>
      <c r="K16" s="115"/>
      <c r="L16" s="116"/>
      <c r="M16" s="114"/>
      <c r="N16" s="115"/>
      <c r="O16" s="116">
        <v>1</v>
      </c>
      <c r="P16" s="114"/>
      <c r="Q16" s="115"/>
      <c r="R16" s="116"/>
      <c r="S16" s="114">
        <v>14</v>
      </c>
      <c r="T16" s="115">
        <v>74</v>
      </c>
      <c r="U16" s="116">
        <v>299</v>
      </c>
      <c r="V16" s="114"/>
      <c r="W16" s="115"/>
      <c r="X16" s="116"/>
      <c r="Y16" s="143">
        <f t="shared" si="0"/>
        <v>14</v>
      </c>
      <c r="Z16" s="144">
        <f t="shared" si="1"/>
        <v>74</v>
      </c>
      <c r="AA16" s="145">
        <f t="shared" si="3"/>
        <v>300</v>
      </c>
      <c r="AB16" s="138">
        <f t="shared" si="2"/>
        <v>388</v>
      </c>
    </row>
    <row r="17" spans="1:28" s="28" customFormat="1" ht="12.75">
      <c r="A17" s="148"/>
      <c r="B17" s="105" t="s">
        <v>319</v>
      </c>
      <c r="C17" s="142" t="s">
        <v>49</v>
      </c>
      <c r="D17" s="114"/>
      <c r="E17" s="115"/>
      <c r="F17" s="116"/>
      <c r="G17" s="114"/>
      <c r="H17" s="115"/>
      <c r="I17" s="116"/>
      <c r="J17" s="114"/>
      <c r="K17" s="115"/>
      <c r="L17" s="116"/>
      <c r="M17" s="114"/>
      <c r="N17" s="115"/>
      <c r="O17" s="116"/>
      <c r="P17" s="114"/>
      <c r="Q17" s="115"/>
      <c r="R17" s="116"/>
      <c r="S17" s="114">
        <v>2</v>
      </c>
      <c r="T17" s="115">
        <v>1</v>
      </c>
      <c r="U17" s="116">
        <v>23</v>
      </c>
      <c r="V17" s="114"/>
      <c r="W17" s="115"/>
      <c r="X17" s="116"/>
      <c r="Y17" s="143">
        <f t="shared" si="0"/>
        <v>2</v>
      </c>
      <c r="Z17" s="144">
        <f t="shared" si="1"/>
        <v>1</v>
      </c>
      <c r="AA17" s="145">
        <f t="shared" si="3"/>
        <v>23</v>
      </c>
      <c r="AB17" s="138">
        <f t="shared" si="2"/>
        <v>26</v>
      </c>
    </row>
    <row r="18" spans="1:28" s="28" customFormat="1" ht="12.75">
      <c r="A18" s="148"/>
      <c r="B18" s="105" t="s">
        <v>57</v>
      </c>
      <c r="C18" s="142" t="s">
        <v>49</v>
      </c>
      <c r="D18" s="114"/>
      <c r="E18" s="115"/>
      <c r="F18" s="116"/>
      <c r="G18" s="114"/>
      <c r="H18" s="115"/>
      <c r="I18" s="116"/>
      <c r="J18" s="114"/>
      <c r="K18" s="115"/>
      <c r="L18" s="116"/>
      <c r="M18" s="114"/>
      <c r="N18" s="115"/>
      <c r="O18" s="116"/>
      <c r="P18" s="114"/>
      <c r="Q18" s="115"/>
      <c r="R18" s="116"/>
      <c r="S18" s="114">
        <v>1</v>
      </c>
      <c r="T18" s="115">
        <v>6</v>
      </c>
      <c r="U18" s="116">
        <v>28</v>
      </c>
      <c r="V18" s="114"/>
      <c r="W18" s="115"/>
      <c r="X18" s="116"/>
      <c r="Y18" s="143">
        <f t="shared" si="0"/>
        <v>1</v>
      </c>
      <c r="Z18" s="144">
        <f t="shared" si="1"/>
        <v>6</v>
      </c>
      <c r="AA18" s="145">
        <f t="shared" si="3"/>
        <v>28</v>
      </c>
      <c r="AB18" s="138">
        <f t="shared" si="2"/>
        <v>35</v>
      </c>
    </row>
    <row r="19" spans="1:28" s="28" customFormat="1" ht="12.75">
      <c r="A19" s="148"/>
      <c r="B19" s="105" t="s">
        <v>58</v>
      </c>
      <c r="C19" s="142" t="s">
        <v>49</v>
      </c>
      <c r="D19" s="114"/>
      <c r="E19" s="115"/>
      <c r="F19" s="116"/>
      <c r="G19" s="114"/>
      <c r="H19" s="115"/>
      <c r="I19" s="116"/>
      <c r="J19" s="114"/>
      <c r="K19" s="115"/>
      <c r="L19" s="116"/>
      <c r="M19" s="114"/>
      <c r="N19" s="115"/>
      <c r="O19" s="116"/>
      <c r="P19" s="114"/>
      <c r="Q19" s="115"/>
      <c r="R19" s="116"/>
      <c r="S19" s="114"/>
      <c r="T19" s="115">
        <v>5</v>
      </c>
      <c r="U19" s="116">
        <v>25</v>
      </c>
      <c r="V19" s="114"/>
      <c r="W19" s="115"/>
      <c r="X19" s="116"/>
      <c r="Y19" s="143">
        <f t="shared" si="0"/>
        <v>0</v>
      </c>
      <c r="Z19" s="144">
        <f t="shared" si="1"/>
        <v>5</v>
      </c>
      <c r="AA19" s="145">
        <f t="shared" si="3"/>
        <v>25</v>
      </c>
      <c r="AB19" s="138">
        <f t="shared" si="2"/>
        <v>30</v>
      </c>
    </row>
    <row r="20" spans="1:28" s="28" customFormat="1" ht="12.75">
      <c r="A20" s="149"/>
      <c r="B20" s="105" t="s">
        <v>203</v>
      </c>
      <c r="C20" s="142" t="s">
        <v>49</v>
      </c>
      <c r="D20" s="114"/>
      <c r="E20" s="115"/>
      <c r="F20" s="116"/>
      <c r="G20" s="114"/>
      <c r="H20" s="115"/>
      <c r="I20" s="116"/>
      <c r="J20" s="114"/>
      <c r="K20" s="115"/>
      <c r="L20" s="116"/>
      <c r="M20" s="114"/>
      <c r="N20" s="115"/>
      <c r="O20" s="116"/>
      <c r="P20" s="114"/>
      <c r="Q20" s="115"/>
      <c r="R20" s="116"/>
      <c r="S20" s="114">
        <v>1</v>
      </c>
      <c r="T20" s="115"/>
      <c r="U20" s="116">
        <v>18</v>
      </c>
      <c r="V20" s="114"/>
      <c r="W20" s="115"/>
      <c r="X20" s="116"/>
      <c r="Y20" s="143">
        <f t="shared" si="0"/>
        <v>1</v>
      </c>
      <c r="Z20" s="144">
        <f t="shared" si="1"/>
        <v>0</v>
      </c>
      <c r="AA20" s="145">
        <f t="shared" si="3"/>
        <v>18</v>
      </c>
      <c r="AB20" s="138">
        <f t="shared" si="2"/>
        <v>19</v>
      </c>
    </row>
    <row r="21" spans="1:28" s="28" customFormat="1" ht="12.75">
      <c r="A21" s="148"/>
      <c r="B21" s="150" t="s">
        <v>372</v>
      </c>
      <c r="C21" s="142" t="s">
        <v>49</v>
      </c>
      <c r="D21" s="114"/>
      <c r="E21" s="115"/>
      <c r="F21" s="116"/>
      <c r="G21" s="114"/>
      <c r="H21" s="115"/>
      <c r="I21" s="116"/>
      <c r="J21" s="114"/>
      <c r="K21" s="115"/>
      <c r="L21" s="116"/>
      <c r="M21" s="114"/>
      <c r="N21" s="115"/>
      <c r="O21" s="116">
        <v>1</v>
      </c>
      <c r="P21" s="114"/>
      <c r="Q21" s="115"/>
      <c r="R21" s="116"/>
      <c r="S21" s="114"/>
      <c r="T21" s="115">
        <v>1</v>
      </c>
      <c r="U21" s="116">
        <v>25</v>
      </c>
      <c r="V21" s="122"/>
      <c r="W21" s="115"/>
      <c r="X21" s="166"/>
      <c r="Y21" s="143">
        <f t="shared" si="0"/>
        <v>0</v>
      </c>
      <c r="Z21" s="144">
        <f t="shared" si="1"/>
        <v>1</v>
      </c>
      <c r="AA21" s="145">
        <f t="shared" si="3"/>
        <v>26</v>
      </c>
      <c r="AB21" s="138">
        <f t="shared" si="2"/>
        <v>27</v>
      </c>
    </row>
    <row r="22" spans="1:28" s="28" customFormat="1" ht="12.75">
      <c r="A22" s="148"/>
      <c r="B22" s="105" t="s">
        <v>302</v>
      </c>
      <c r="C22" s="142" t="s">
        <v>49</v>
      </c>
      <c r="D22" s="122"/>
      <c r="E22" s="115"/>
      <c r="F22" s="117"/>
      <c r="G22" s="122"/>
      <c r="H22" s="115"/>
      <c r="I22" s="117"/>
      <c r="J22" s="122"/>
      <c r="K22" s="115"/>
      <c r="L22" s="117"/>
      <c r="M22" s="122"/>
      <c r="N22" s="115">
        <v>3</v>
      </c>
      <c r="O22" s="117">
        <v>3</v>
      </c>
      <c r="P22" s="122"/>
      <c r="Q22" s="115"/>
      <c r="R22" s="117"/>
      <c r="S22" s="122"/>
      <c r="T22" s="115">
        <v>15</v>
      </c>
      <c r="U22" s="117">
        <v>51</v>
      </c>
      <c r="V22" s="122"/>
      <c r="W22" s="115"/>
      <c r="X22" s="117"/>
      <c r="Y22" s="143">
        <f t="shared" si="0"/>
        <v>0</v>
      </c>
      <c r="Z22" s="144">
        <f t="shared" si="1"/>
        <v>18</v>
      </c>
      <c r="AA22" s="145">
        <f t="shared" si="3"/>
        <v>54</v>
      </c>
      <c r="AB22" s="138">
        <f t="shared" si="2"/>
        <v>72</v>
      </c>
    </row>
    <row r="23" spans="1:28" s="28" customFormat="1" ht="12.75">
      <c r="A23" s="148"/>
      <c r="B23" s="105" t="s">
        <v>184</v>
      </c>
      <c r="C23" s="142" t="s">
        <v>49</v>
      </c>
      <c r="D23" s="122"/>
      <c r="E23" s="115"/>
      <c r="F23" s="166"/>
      <c r="G23" s="122"/>
      <c r="H23" s="115"/>
      <c r="I23" s="166"/>
      <c r="J23" s="122"/>
      <c r="K23" s="115"/>
      <c r="L23" s="166"/>
      <c r="M23" s="122"/>
      <c r="N23" s="115"/>
      <c r="O23" s="166"/>
      <c r="P23" s="122"/>
      <c r="Q23" s="115"/>
      <c r="R23" s="166"/>
      <c r="S23" s="122"/>
      <c r="T23" s="115"/>
      <c r="U23" s="166">
        <v>20</v>
      </c>
      <c r="V23" s="122"/>
      <c r="W23" s="115"/>
      <c r="X23" s="166"/>
      <c r="Y23" s="143">
        <f t="shared" si="0"/>
        <v>0</v>
      </c>
      <c r="Z23" s="144">
        <f t="shared" si="1"/>
        <v>0</v>
      </c>
      <c r="AA23" s="145">
        <f t="shared" si="3"/>
        <v>20</v>
      </c>
      <c r="AB23" s="138">
        <f t="shared" si="2"/>
        <v>20</v>
      </c>
    </row>
    <row r="24" spans="1:29" s="28" customFormat="1" ht="12.75">
      <c r="A24" s="148"/>
      <c r="B24" s="105" t="s">
        <v>186</v>
      </c>
      <c r="C24" s="142" t="s">
        <v>49</v>
      </c>
      <c r="D24" s="122"/>
      <c r="E24" s="115"/>
      <c r="F24" s="166"/>
      <c r="G24" s="122"/>
      <c r="H24" s="115"/>
      <c r="I24" s="166"/>
      <c r="J24" s="122"/>
      <c r="K24" s="115"/>
      <c r="L24" s="166"/>
      <c r="M24" s="122"/>
      <c r="N24" s="115"/>
      <c r="O24" s="166">
        <v>1</v>
      </c>
      <c r="P24" s="122"/>
      <c r="Q24" s="115"/>
      <c r="R24" s="166"/>
      <c r="S24" s="122"/>
      <c r="T24" s="115">
        <v>6</v>
      </c>
      <c r="U24" s="166">
        <v>61</v>
      </c>
      <c r="V24" s="122"/>
      <c r="W24" s="115"/>
      <c r="X24" s="166"/>
      <c r="Y24" s="143">
        <f t="shared" si="0"/>
        <v>0</v>
      </c>
      <c r="Z24" s="144">
        <f t="shared" si="1"/>
        <v>6</v>
      </c>
      <c r="AA24" s="145">
        <f t="shared" si="3"/>
        <v>62</v>
      </c>
      <c r="AB24" s="138">
        <f t="shared" si="2"/>
        <v>68</v>
      </c>
      <c r="AC24" s="179"/>
    </row>
    <row r="25" spans="1:29" s="179" customFormat="1" ht="12.75">
      <c r="A25" s="148"/>
      <c r="B25" s="105" t="s">
        <v>274</v>
      </c>
      <c r="C25" s="142" t="s">
        <v>49</v>
      </c>
      <c r="D25" s="122"/>
      <c r="E25" s="115"/>
      <c r="F25" s="117"/>
      <c r="G25" s="122"/>
      <c r="H25" s="115"/>
      <c r="I25" s="117"/>
      <c r="J25" s="122"/>
      <c r="K25" s="115"/>
      <c r="L25" s="117"/>
      <c r="M25" s="122"/>
      <c r="N25" s="115"/>
      <c r="O25" s="117">
        <v>2</v>
      </c>
      <c r="P25" s="122"/>
      <c r="Q25" s="115"/>
      <c r="R25" s="117"/>
      <c r="S25" s="122">
        <v>1</v>
      </c>
      <c r="T25" s="115">
        <v>6</v>
      </c>
      <c r="U25" s="117">
        <v>23</v>
      </c>
      <c r="V25" s="122"/>
      <c r="W25" s="115"/>
      <c r="X25" s="117"/>
      <c r="Y25" s="143">
        <f t="shared" si="0"/>
        <v>1</v>
      </c>
      <c r="Z25" s="144">
        <f t="shared" si="1"/>
        <v>6</v>
      </c>
      <c r="AA25" s="145">
        <f t="shared" si="3"/>
        <v>25</v>
      </c>
      <c r="AB25" s="138">
        <f t="shared" si="2"/>
        <v>32</v>
      </c>
      <c r="AC25" s="3"/>
    </row>
    <row r="26" spans="1:28" ht="31.5">
      <c r="A26" s="37"/>
      <c r="B26" s="39" t="s">
        <v>191</v>
      </c>
      <c r="C26" s="38" t="s">
        <v>49</v>
      </c>
      <c r="D26" s="82">
        <f>SUM(D9:D25)</f>
        <v>0</v>
      </c>
      <c r="E26" s="82">
        <f aca="true" t="shared" si="4" ref="E26:X26">SUM(E9:E25)</f>
        <v>0</v>
      </c>
      <c r="F26" s="82">
        <f t="shared" si="4"/>
        <v>0</v>
      </c>
      <c r="G26" s="82">
        <f t="shared" si="4"/>
        <v>0</v>
      </c>
      <c r="H26" s="82">
        <f t="shared" si="4"/>
        <v>0</v>
      </c>
      <c r="I26" s="82">
        <f t="shared" si="4"/>
        <v>0</v>
      </c>
      <c r="J26" s="82">
        <f t="shared" si="4"/>
        <v>0</v>
      </c>
      <c r="K26" s="82">
        <f t="shared" si="4"/>
        <v>0</v>
      </c>
      <c r="L26" s="82">
        <f t="shared" si="4"/>
        <v>0</v>
      </c>
      <c r="M26" s="82">
        <f t="shared" si="4"/>
        <v>1</v>
      </c>
      <c r="N26" s="82">
        <f t="shared" si="4"/>
        <v>7</v>
      </c>
      <c r="O26" s="82">
        <f t="shared" si="4"/>
        <v>19</v>
      </c>
      <c r="P26" s="82">
        <f t="shared" si="4"/>
        <v>0</v>
      </c>
      <c r="Q26" s="82">
        <f t="shared" si="4"/>
        <v>0</v>
      </c>
      <c r="R26" s="82">
        <f t="shared" si="4"/>
        <v>0</v>
      </c>
      <c r="S26" s="82">
        <f t="shared" si="4"/>
        <v>70</v>
      </c>
      <c r="T26" s="82">
        <f t="shared" si="4"/>
        <v>323</v>
      </c>
      <c r="U26" s="82">
        <f t="shared" si="4"/>
        <v>1421</v>
      </c>
      <c r="V26" s="82">
        <f t="shared" si="4"/>
        <v>0</v>
      </c>
      <c r="W26" s="82">
        <f t="shared" si="4"/>
        <v>0</v>
      </c>
      <c r="X26" s="82">
        <f t="shared" si="4"/>
        <v>0</v>
      </c>
      <c r="Y26" s="82">
        <f t="shared" si="0"/>
        <v>71</v>
      </c>
      <c r="Z26" s="40">
        <f t="shared" si="1"/>
        <v>330</v>
      </c>
      <c r="AA26" s="79">
        <f t="shared" si="3"/>
        <v>1440</v>
      </c>
      <c r="AB26" s="75">
        <f t="shared" si="2"/>
        <v>1841</v>
      </c>
    </row>
    <row r="27" spans="1:29" ht="15.75">
      <c r="A27" s="20"/>
      <c r="B27" s="21" t="s">
        <v>44</v>
      </c>
      <c r="C27" s="18" t="s">
        <v>44</v>
      </c>
      <c r="D27" s="72"/>
      <c r="E27" s="25"/>
      <c r="F27" s="78"/>
      <c r="G27" s="72"/>
      <c r="H27" s="25"/>
      <c r="I27" s="78"/>
      <c r="J27" s="72"/>
      <c r="K27" s="25"/>
      <c r="L27" s="78"/>
      <c r="M27" s="72"/>
      <c r="N27" s="25">
        <v>2</v>
      </c>
      <c r="O27" s="78">
        <v>2</v>
      </c>
      <c r="P27" s="72"/>
      <c r="Q27" s="25"/>
      <c r="R27" s="78"/>
      <c r="S27" s="72">
        <v>1</v>
      </c>
      <c r="T27" s="25">
        <v>10</v>
      </c>
      <c r="U27" s="78">
        <v>22</v>
      </c>
      <c r="V27" s="72"/>
      <c r="W27" s="25"/>
      <c r="X27" s="78"/>
      <c r="Y27" s="72">
        <f t="shared" si="0"/>
        <v>1</v>
      </c>
      <c r="Z27" s="25">
        <f t="shared" si="1"/>
        <v>12</v>
      </c>
      <c r="AA27" s="78">
        <f t="shared" si="3"/>
        <v>24</v>
      </c>
      <c r="AB27" s="76">
        <f t="shared" si="2"/>
        <v>37</v>
      </c>
      <c r="AC27" s="28"/>
    </row>
    <row r="28" spans="1:29" s="28" customFormat="1" ht="12.75">
      <c r="A28" s="148"/>
      <c r="B28" s="105" t="s">
        <v>274</v>
      </c>
      <c r="C28" s="142" t="s">
        <v>44</v>
      </c>
      <c r="D28" s="114"/>
      <c r="E28" s="115"/>
      <c r="F28" s="116"/>
      <c r="G28" s="114"/>
      <c r="H28" s="115"/>
      <c r="I28" s="116"/>
      <c r="J28" s="114"/>
      <c r="K28" s="115"/>
      <c r="L28" s="116"/>
      <c r="M28" s="114"/>
      <c r="N28" s="115">
        <v>2</v>
      </c>
      <c r="O28" s="116">
        <v>2</v>
      </c>
      <c r="P28" s="114"/>
      <c r="Q28" s="115"/>
      <c r="R28" s="116"/>
      <c r="S28" s="114">
        <v>1</v>
      </c>
      <c r="T28" s="115">
        <v>10</v>
      </c>
      <c r="U28" s="116">
        <v>22</v>
      </c>
      <c r="V28" s="114"/>
      <c r="W28" s="115"/>
      <c r="X28" s="116"/>
      <c r="Y28" s="143">
        <f t="shared" si="0"/>
        <v>1</v>
      </c>
      <c r="Z28" s="144">
        <f t="shared" si="1"/>
        <v>12</v>
      </c>
      <c r="AA28" s="145">
        <f t="shared" si="3"/>
        <v>24</v>
      </c>
      <c r="AB28" s="138">
        <f t="shared" si="2"/>
        <v>37</v>
      </c>
      <c r="AC28" s="3"/>
    </row>
    <row r="29" spans="1:29" ht="31.5">
      <c r="A29" s="37"/>
      <c r="B29" s="39" t="s">
        <v>291</v>
      </c>
      <c r="C29" s="38" t="s">
        <v>44</v>
      </c>
      <c r="D29" s="82">
        <f>SUM(D28)</f>
        <v>0</v>
      </c>
      <c r="E29" s="82">
        <f aca="true" t="shared" si="5" ref="E29:X29">SUM(E28)</f>
        <v>0</v>
      </c>
      <c r="F29" s="82">
        <f t="shared" si="5"/>
        <v>0</v>
      </c>
      <c r="G29" s="82">
        <f t="shared" si="5"/>
        <v>0</v>
      </c>
      <c r="H29" s="82">
        <f t="shared" si="5"/>
        <v>0</v>
      </c>
      <c r="I29" s="82">
        <f t="shared" si="5"/>
        <v>0</v>
      </c>
      <c r="J29" s="82">
        <f t="shared" si="5"/>
        <v>0</v>
      </c>
      <c r="K29" s="82">
        <f t="shared" si="5"/>
        <v>0</v>
      </c>
      <c r="L29" s="82">
        <f t="shared" si="5"/>
        <v>0</v>
      </c>
      <c r="M29" s="82">
        <f t="shared" si="5"/>
        <v>0</v>
      </c>
      <c r="N29" s="82">
        <f t="shared" si="5"/>
        <v>2</v>
      </c>
      <c r="O29" s="82">
        <f t="shared" si="5"/>
        <v>2</v>
      </c>
      <c r="P29" s="82">
        <f t="shared" si="5"/>
        <v>0</v>
      </c>
      <c r="Q29" s="82">
        <f t="shared" si="5"/>
        <v>0</v>
      </c>
      <c r="R29" s="82">
        <f t="shared" si="5"/>
        <v>0</v>
      </c>
      <c r="S29" s="82">
        <f t="shared" si="5"/>
        <v>1</v>
      </c>
      <c r="T29" s="82">
        <f t="shared" si="5"/>
        <v>10</v>
      </c>
      <c r="U29" s="82">
        <f t="shared" si="5"/>
        <v>22</v>
      </c>
      <c r="V29" s="82">
        <f t="shared" si="5"/>
        <v>0</v>
      </c>
      <c r="W29" s="82">
        <f t="shared" si="5"/>
        <v>0</v>
      </c>
      <c r="X29" s="82">
        <f t="shared" si="5"/>
        <v>0</v>
      </c>
      <c r="Y29" s="82">
        <f>SUM(Y28)</f>
        <v>1</v>
      </c>
      <c r="Z29" s="82">
        <f>SUM(Z28)</f>
        <v>12</v>
      </c>
      <c r="AA29" s="82">
        <f>SUM(AA28)</f>
        <v>24</v>
      </c>
      <c r="AB29" s="82">
        <f>SUM(AB28)</f>
        <v>37</v>
      </c>
      <c r="AC29" s="28"/>
    </row>
    <row r="30" spans="1:28" s="28" customFormat="1" ht="15.75">
      <c r="A30" s="20"/>
      <c r="B30" s="21" t="s">
        <v>45</v>
      </c>
      <c r="C30" s="18" t="s">
        <v>45</v>
      </c>
      <c r="D30" s="72"/>
      <c r="E30" s="25"/>
      <c r="F30" s="78"/>
      <c r="G30" s="72"/>
      <c r="H30" s="25"/>
      <c r="I30" s="78"/>
      <c r="J30" s="72"/>
      <c r="K30" s="25"/>
      <c r="L30" s="78"/>
      <c r="M30" s="72"/>
      <c r="N30" s="25"/>
      <c r="O30" s="78">
        <v>4</v>
      </c>
      <c r="P30" s="72"/>
      <c r="Q30" s="25"/>
      <c r="R30" s="78"/>
      <c r="S30" s="72">
        <v>7</v>
      </c>
      <c r="T30" s="25">
        <v>18</v>
      </c>
      <c r="U30" s="78">
        <v>161</v>
      </c>
      <c r="V30" s="72"/>
      <c r="W30" s="25"/>
      <c r="X30" s="78"/>
      <c r="Y30" s="72">
        <f t="shared" si="0"/>
        <v>7</v>
      </c>
      <c r="Z30" s="25">
        <f t="shared" si="1"/>
        <v>18</v>
      </c>
      <c r="AA30" s="78">
        <f t="shared" si="3"/>
        <v>165</v>
      </c>
      <c r="AB30" s="76">
        <f t="shared" si="2"/>
        <v>190</v>
      </c>
    </row>
    <row r="31" spans="1:28" s="28" customFormat="1" ht="12.75">
      <c r="A31" s="148"/>
      <c r="B31" s="105" t="s">
        <v>30</v>
      </c>
      <c r="C31" s="142" t="s">
        <v>45</v>
      </c>
      <c r="D31" s="114"/>
      <c r="E31" s="115"/>
      <c r="F31" s="116"/>
      <c r="G31" s="114"/>
      <c r="H31" s="115"/>
      <c r="I31" s="116"/>
      <c r="J31" s="114"/>
      <c r="K31" s="115"/>
      <c r="L31" s="116"/>
      <c r="M31" s="114"/>
      <c r="N31" s="115"/>
      <c r="O31" s="116">
        <v>1</v>
      </c>
      <c r="P31" s="114"/>
      <c r="Q31" s="115"/>
      <c r="R31" s="116"/>
      <c r="S31" s="114"/>
      <c r="T31" s="115">
        <v>5</v>
      </c>
      <c r="U31" s="116">
        <v>35</v>
      </c>
      <c r="V31" s="114"/>
      <c r="W31" s="115"/>
      <c r="X31" s="116"/>
      <c r="Y31" s="143">
        <f t="shared" si="0"/>
        <v>0</v>
      </c>
      <c r="Z31" s="144">
        <f t="shared" si="1"/>
        <v>5</v>
      </c>
      <c r="AA31" s="145">
        <f t="shared" si="3"/>
        <v>36</v>
      </c>
      <c r="AB31" s="138">
        <f t="shared" si="2"/>
        <v>41</v>
      </c>
    </row>
    <row r="32" spans="1:28" s="28" customFormat="1" ht="12.75">
      <c r="A32" s="148"/>
      <c r="B32" s="105" t="s">
        <v>130</v>
      </c>
      <c r="C32" s="142" t="s">
        <v>45</v>
      </c>
      <c r="D32" s="114"/>
      <c r="E32" s="115"/>
      <c r="F32" s="116"/>
      <c r="G32" s="114"/>
      <c r="H32" s="115"/>
      <c r="I32" s="116"/>
      <c r="J32" s="114"/>
      <c r="K32" s="115"/>
      <c r="L32" s="116"/>
      <c r="M32" s="114"/>
      <c r="N32" s="115"/>
      <c r="O32" s="116"/>
      <c r="P32" s="114"/>
      <c r="Q32" s="115"/>
      <c r="R32" s="116"/>
      <c r="S32" s="114"/>
      <c r="T32" s="115">
        <v>7</v>
      </c>
      <c r="U32" s="116">
        <v>48</v>
      </c>
      <c r="V32" s="114"/>
      <c r="W32" s="115"/>
      <c r="X32" s="116"/>
      <c r="Y32" s="143">
        <f t="shared" si="0"/>
        <v>0</v>
      </c>
      <c r="Z32" s="144">
        <f t="shared" si="1"/>
        <v>7</v>
      </c>
      <c r="AA32" s="145">
        <f t="shared" si="3"/>
        <v>48</v>
      </c>
      <c r="AB32" s="138">
        <f t="shared" si="2"/>
        <v>55</v>
      </c>
    </row>
    <row r="33" spans="1:28" s="28" customFormat="1" ht="12.75">
      <c r="A33" s="148"/>
      <c r="B33" s="105" t="s">
        <v>288</v>
      </c>
      <c r="C33" s="142" t="s">
        <v>45</v>
      </c>
      <c r="D33" s="122"/>
      <c r="E33" s="115"/>
      <c r="F33" s="117"/>
      <c r="G33" s="122"/>
      <c r="H33" s="115"/>
      <c r="I33" s="117"/>
      <c r="J33" s="122"/>
      <c r="K33" s="115"/>
      <c r="L33" s="117"/>
      <c r="M33" s="122"/>
      <c r="N33" s="115"/>
      <c r="O33" s="117"/>
      <c r="P33" s="122"/>
      <c r="Q33" s="115"/>
      <c r="R33" s="117"/>
      <c r="S33" s="122">
        <v>3</v>
      </c>
      <c r="T33" s="115"/>
      <c r="U33" s="117">
        <v>34</v>
      </c>
      <c r="V33" s="122"/>
      <c r="W33" s="115"/>
      <c r="X33" s="117"/>
      <c r="Y33" s="143">
        <f t="shared" si="0"/>
        <v>3</v>
      </c>
      <c r="Z33" s="144">
        <f t="shared" si="1"/>
        <v>0</v>
      </c>
      <c r="AA33" s="145">
        <f t="shared" si="3"/>
        <v>34</v>
      </c>
      <c r="AB33" s="138">
        <f t="shared" si="2"/>
        <v>37</v>
      </c>
    </row>
    <row r="34" spans="1:29" s="28" customFormat="1" ht="12.75">
      <c r="A34" s="148"/>
      <c r="B34" s="105" t="s">
        <v>274</v>
      </c>
      <c r="C34" s="142" t="s">
        <v>45</v>
      </c>
      <c r="D34" s="122"/>
      <c r="E34" s="115"/>
      <c r="F34" s="117"/>
      <c r="G34" s="122"/>
      <c r="H34" s="115"/>
      <c r="I34" s="117"/>
      <c r="J34" s="122"/>
      <c r="K34" s="115"/>
      <c r="L34" s="117"/>
      <c r="M34" s="122"/>
      <c r="N34" s="115"/>
      <c r="O34" s="117">
        <v>3</v>
      </c>
      <c r="P34" s="122"/>
      <c r="Q34" s="115"/>
      <c r="R34" s="117"/>
      <c r="S34" s="122">
        <v>4</v>
      </c>
      <c r="T34" s="115">
        <v>6</v>
      </c>
      <c r="U34" s="117">
        <v>44</v>
      </c>
      <c r="V34" s="122"/>
      <c r="W34" s="115"/>
      <c r="X34" s="117"/>
      <c r="Y34" s="143">
        <f t="shared" si="0"/>
        <v>4</v>
      </c>
      <c r="Z34" s="144">
        <f t="shared" si="1"/>
        <v>6</v>
      </c>
      <c r="AA34" s="145">
        <f t="shared" si="3"/>
        <v>47</v>
      </c>
      <c r="AB34" s="138">
        <f t="shared" si="2"/>
        <v>57</v>
      </c>
      <c r="AC34" s="3"/>
    </row>
    <row r="35" spans="1:28" ht="31.5">
      <c r="A35" s="37"/>
      <c r="B35" s="39" t="s">
        <v>194</v>
      </c>
      <c r="C35" s="38" t="s">
        <v>45</v>
      </c>
      <c r="D35" s="82">
        <f>SUM(D31:D34)</f>
        <v>0</v>
      </c>
      <c r="E35" s="82">
        <f aca="true" t="shared" si="6" ref="E35:X35">SUM(E31:E34)</f>
        <v>0</v>
      </c>
      <c r="F35" s="82">
        <f t="shared" si="6"/>
        <v>0</v>
      </c>
      <c r="G35" s="82">
        <f t="shared" si="6"/>
        <v>0</v>
      </c>
      <c r="H35" s="82">
        <f t="shared" si="6"/>
        <v>0</v>
      </c>
      <c r="I35" s="82">
        <f t="shared" si="6"/>
        <v>0</v>
      </c>
      <c r="J35" s="82">
        <f t="shared" si="6"/>
        <v>0</v>
      </c>
      <c r="K35" s="82">
        <f t="shared" si="6"/>
        <v>0</v>
      </c>
      <c r="L35" s="82">
        <f t="shared" si="6"/>
        <v>0</v>
      </c>
      <c r="M35" s="82">
        <f t="shared" si="6"/>
        <v>0</v>
      </c>
      <c r="N35" s="82">
        <f t="shared" si="6"/>
        <v>0</v>
      </c>
      <c r="O35" s="82">
        <f t="shared" si="6"/>
        <v>4</v>
      </c>
      <c r="P35" s="82">
        <f t="shared" si="6"/>
        <v>0</v>
      </c>
      <c r="Q35" s="82">
        <f t="shared" si="6"/>
        <v>0</v>
      </c>
      <c r="R35" s="82">
        <f t="shared" si="6"/>
        <v>0</v>
      </c>
      <c r="S35" s="82">
        <f t="shared" si="6"/>
        <v>7</v>
      </c>
      <c r="T35" s="82">
        <f t="shared" si="6"/>
        <v>18</v>
      </c>
      <c r="U35" s="82">
        <f t="shared" si="6"/>
        <v>161</v>
      </c>
      <c r="V35" s="82">
        <f t="shared" si="6"/>
        <v>0</v>
      </c>
      <c r="W35" s="82">
        <f t="shared" si="6"/>
        <v>0</v>
      </c>
      <c r="X35" s="82">
        <f t="shared" si="6"/>
        <v>0</v>
      </c>
      <c r="Y35" s="82">
        <f t="shared" si="0"/>
        <v>7</v>
      </c>
      <c r="Z35" s="40">
        <f t="shared" si="1"/>
        <v>18</v>
      </c>
      <c r="AA35" s="79">
        <f t="shared" si="3"/>
        <v>165</v>
      </c>
      <c r="AB35" s="75">
        <f t="shared" si="2"/>
        <v>190</v>
      </c>
    </row>
    <row r="36" spans="1:28" ht="15.75">
      <c r="A36" s="20"/>
      <c r="B36" s="21" t="s">
        <v>46</v>
      </c>
      <c r="C36" s="18" t="s">
        <v>46</v>
      </c>
      <c r="D36" s="72"/>
      <c r="E36" s="25"/>
      <c r="F36" s="78"/>
      <c r="G36" s="72"/>
      <c r="H36" s="25"/>
      <c r="I36" s="78"/>
      <c r="J36" s="72"/>
      <c r="K36" s="25"/>
      <c r="L36" s="78"/>
      <c r="M36" s="72"/>
      <c r="N36" s="25"/>
      <c r="O36" s="78"/>
      <c r="P36" s="72"/>
      <c r="Q36" s="25"/>
      <c r="R36" s="78"/>
      <c r="S36" s="72"/>
      <c r="T36" s="25">
        <v>11</v>
      </c>
      <c r="U36" s="78">
        <v>17</v>
      </c>
      <c r="V36" s="72"/>
      <c r="W36" s="25"/>
      <c r="X36" s="78"/>
      <c r="Y36" s="72">
        <f t="shared" si="0"/>
        <v>0</v>
      </c>
      <c r="Z36" s="25">
        <f t="shared" si="1"/>
        <v>11</v>
      </c>
      <c r="AA36" s="78">
        <f t="shared" si="3"/>
        <v>17</v>
      </c>
      <c r="AB36" s="76">
        <f t="shared" si="2"/>
        <v>28</v>
      </c>
    </row>
    <row r="37" spans="1:29" ht="15.75">
      <c r="A37" s="20"/>
      <c r="B37" s="21" t="s">
        <v>327</v>
      </c>
      <c r="C37" s="18" t="s">
        <v>327</v>
      </c>
      <c r="D37" s="72"/>
      <c r="E37" s="25"/>
      <c r="F37" s="78"/>
      <c r="G37" s="72"/>
      <c r="H37" s="25"/>
      <c r="I37" s="78"/>
      <c r="J37" s="72"/>
      <c r="K37" s="25"/>
      <c r="L37" s="78"/>
      <c r="M37" s="72">
        <v>4</v>
      </c>
      <c r="N37" s="25">
        <v>3</v>
      </c>
      <c r="O37" s="78"/>
      <c r="P37" s="72"/>
      <c r="Q37" s="25"/>
      <c r="R37" s="78"/>
      <c r="S37" s="72">
        <v>3</v>
      </c>
      <c r="T37" s="25">
        <v>3</v>
      </c>
      <c r="U37" s="78">
        <v>17</v>
      </c>
      <c r="V37" s="72"/>
      <c r="W37" s="25"/>
      <c r="X37" s="78"/>
      <c r="Y37" s="72">
        <f t="shared" si="0"/>
        <v>7</v>
      </c>
      <c r="Z37" s="25">
        <f t="shared" si="1"/>
        <v>6</v>
      </c>
      <c r="AA37" s="78">
        <f t="shared" si="3"/>
        <v>17</v>
      </c>
      <c r="AB37" s="76">
        <f t="shared" si="2"/>
        <v>30</v>
      </c>
      <c r="AC37" s="28"/>
    </row>
    <row r="38" spans="1:28" s="28" customFormat="1" ht="12.75">
      <c r="A38" s="148"/>
      <c r="B38" s="105" t="s">
        <v>33</v>
      </c>
      <c r="C38" s="152" t="s">
        <v>327</v>
      </c>
      <c r="D38" s="114"/>
      <c r="E38" s="115"/>
      <c r="F38" s="116"/>
      <c r="G38" s="114"/>
      <c r="H38" s="115"/>
      <c r="I38" s="116"/>
      <c r="J38" s="114"/>
      <c r="K38" s="115"/>
      <c r="L38" s="116"/>
      <c r="M38" s="114"/>
      <c r="N38" s="115"/>
      <c r="O38" s="116"/>
      <c r="P38" s="114"/>
      <c r="Q38" s="115"/>
      <c r="R38" s="116"/>
      <c r="S38" s="114"/>
      <c r="T38" s="115"/>
      <c r="U38" s="116">
        <v>9</v>
      </c>
      <c r="V38" s="114"/>
      <c r="W38" s="115"/>
      <c r="X38" s="116"/>
      <c r="Y38" s="143">
        <f t="shared" si="0"/>
        <v>0</v>
      </c>
      <c r="Z38" s="144">
        <f t="shared" si="1"/>
        <v>0</v>
      </c>
      <c r="AA38" s="145">
        <f t="shared" si="3"/>
        <v>9</v>
      </c>
      <c r="AB38" s="138">
        <f t="shared" si="2"/>
        <v>9</v>
      </c>
    </row>
    <row r="39" spans="1:28" s="28" customFormat="1" ht="12.75">
      <c r="A39" s="148"/>
      <c r="B39" s="105" t="s">
        <v>330</v>
      </c>
      <c r="C39" s="152" t="s">
        <v>327</v>
      </c>
      <c r="D39" s="122"/>
      <c r="E39" s="115"/>
      <c r="F39" s="117"/>
      <c r="G39" s="122"/>
      <c r="H39" s="115"/>
      <c r="I39" s="117"/>
      <c r="J39" s="122"/>
      <c r="K39" s="115"/>
      <c r="L39" s="117"/>
      <c r="M39" s="122"/>
      <c r="N39" s="115"/>
      <c r="O39" s="117"/>
      <c r="P39" s="122"/>
      <c r="Q39" s="115"/>
      <c r="R39" s="117"/>
      <c r="S39" s="122">
        <v>1</v>
      </c>
      <c r="T39" s="115"/>
      <c r="U39" s="117">
        <v>3</v>
      </c>
      <c r="V39" s="122"/>
      <c r="W39" s="115"/>
      <c r="X39" s="117"/>
      <c r="Y39" s="143">
        <f t="shared" si="0"/>
        <v>1</v>
      </c>
      <c r="Z39" s="144">
        <f t="shared" si="1"/>
        <v>0</v>
      </c>
      <c r="AA39" s="145">
        <f t="shared" si="3"/>
        <v>3</v>
      </c>
      <c r="AB39" s="138">
        <f t="shared" si="2"/>
        <v>4</v>
      </c>
    </row>
    <row r="40" spans="1:28" s="28" customFormat="1" ht="12.75">
      <c r="A40" s="148"/>
      <c r="B40" s="105" t="s">
        <v>280</v>
      </c>
      <c r="C40" s="152" t="s">
        <v>327</v>
      </c>
      <c r="D40" s="122"/>
      <c r="E40" s="115"/>
      <c r="F40" s="166"/>
      <c r="G40" s="122"/>
      <c r="H40" s="115"/>
      <c r="I40" s="166"/>
      <c r="J40" s="29"/>
      <c r="K40" s="115"/>
      <c r="L40" s="166"/>
      <c r="M40" s="122">
        <v>1</v>
      </c>
      <c r="N40" s="115">
        <v>1</v>
      </c>
      <c r="O40" s="166"/>
      <c r="P40" s="122"/>
      <c r="Q40" s="115"/>
      <c r="R40" s="166"/>
      <c r="S40" s="122"/>
      <c r="T40" s="115">
        <v>2</v>
      </c>
      <c r="U40" s="166">
        <v>1</v>
      </c>
      <c r="V40" s="122"/>
      <c r="W40" s="115"/>
      <c r="X40" s="166"/>
      <c r="Y40" s="143">
        <f t="shared" si="0"/>
        <v>1</v>
      </c>
      <c r="Z40" s="144">
        <f t="shared" si="1"/>
        <v>3</v>
      </c>
      <c r="AA40" s="145">
        <f t="shared" si="3"/>
        <v>1</v>
      </c>
      <c r="AB40" s="138">
        <f t="shared" si="2"/>
        <v>5</v>
      </c>
    </row>
    <row r="41" spans="1:28" s="28" customFormat="1" ht="12.75">
      <c r="A41" s="148"/>
      <c r="B41" s="105" t="s">
        <v>375</v>
      </c>
      <c r="C41" s="152" t="s">
        <v>327</v>
      </c>
      <c r="D41" s="122"/>
      <c r="E41" s="115"/>
      <c r="F41" s="117"/>
      <c r="G41" s="122"/>
      <c r="H41" s="115"/>
      <c r="I41" s="117"/>
      <c r="J41" s="122"/>
      <c r="K41" s="115"/>
      <c r="L41" s="117"/>
      <c r="M41" s="122">
        <v>3</v>
      </c>
      <c r="N41" s="115">
        <v>1</v>
      </c>
      <c r="O41" s="117"/>
      <c r="P41" s="122"/>
      <c r="Q41" s="115"/>
      <c r="R41" s="117"/>
      <c r="S41" s="122"/>
      <c r="T41" s="115"/>
      <c r="U41" s="117"/>
      <c r="V41" s="122"/>
      <c r="W41" s="115"/>
      <c r="X41" s="117"/>
      <c r="Y41" s="143">
        <f t="shared" si="0"/>
        <v>3</v>
      </c>
      <c r="Z41" s="144">
        <f t="shared" si="1"/>
        <v>1</v>
      </c>
      <c r="AA41" s="145">
        <f t="shared" si="3"/>
        <v>0</v>
      </c>
      <c r="AB41" s="138">
        <f t="shared" si="2"/>
        <v>4</v>
      </c>
    </row>
    <row r="42" spans="1:28" s="28" customFormat="1" ht="25.5">
      <c r="A42" s="151"/>
      <c r="B42" s="146" t="s">
        <v>395</v>
      </c>
      <c r="C42" s="152" t="s">
        <v>327</v>
      </c>
      <c r="D42" s="153"/>
      <c r="E42" s="154"/>
      <c r="F42" s="137"/>
      <c r="G42" s="153"/>
      <c r="H42" s="154"/>
      <c r="I42" s="137"/>
      <c r="J42" s="153"/>
      <c r="K42" s="154"/>
      <c r="L42" s="137"/>
      <c r="M42" s="153"/>
      <c r="N42" s="154">
        <v>1</v>
      </c>
      <c r="O42" s="137"/>
      <c r="P42" s="153"/>
      <c r="Q42" s="154"/>
      <c r="R42" s="137"/>
      <c r="S42" s="153">
        <v>2</v>
      </c>
      <c r="T42" s="154"/>
      <c r="U42" s="137">
        <v>1</v>
      </c>
      <c r="V42" s="153"/>
      <c r="W42" s="154"/>
      <c r="X42" s="137"/>
      <c r="Y42" s="143">
        <f t="shared" si="0"/>
        <v>2</v>
      </c>
      <c r="Z42" s="144">
        <f t="shared" si="1"/>
        <v>1</v>
      </c>
      <c r="AA42" s="145">
        <f t="shared" si="3"/>
        <v>1</v>
      </c>
      <c r="AB42" s="138">
        <f t="shared" si="2"/>
        <v>4</v>
      </c>
    </row>
    <row r="43" spans="1:29" s="28" customFormat="1" ht="12.75">
      <c r="A43" s="151"/>
      <c r="B43" s="146" t="s">
        <v>34</v>
      </c>
      <c r="C43" s="152" t="s">
        <v>327</v>
      </c>
      <c r="D43" s="153"/>
      <c r="E43" s="154"/>
      <c r="F43" s="137"/>
      <c r="G43" s="153"/>
      <c r="H43" s="154"/>
      <c r="I43" s="137"/>
      <c r="J43" s="153"/>
      <c r="K43" s="154"/>
      <c r="L43" s="137"/>
      <c r="M43" s="153"/>
      <c r="N43" s="154"/>
      <c r="O43" s="137"/>
      <c r="P43" s="153"/>
      <c r="Q43" s="154"/>
      <c r="R43" s="137"/>
      <c r="S43" s="153"/>
      <c r="T43" s="154">
        <v>1</v>
      </c>
      <c r="U43" s="137">
        <v>3</v>
      </c>
      <c r="V43" s="153"/>
      <c r="W43" s="154"/>
      <c r="X43" s="137"/>
      <c r="Y43" s="143">
        <f t="shared" si="0"/>
        <v>0</v>
      </c>
      <c r="Z43" s="144">
        <f t="shared" si="1"/>
        <v>1</v>
      </c>
      <c r="AA43" s="145">
        <f t="shared" si="3"/>
        <v>3</v>
      </c>
      <c r="AB43" s="138">
        <f t="shared" si="2"/>
        <v>4</v>
      </c>
      <c r="AC43" s="3"/>
    </row>
    <row r="44" spans="1:28" ht="31.5">
      <c r="A44" s="34"/>
      <c r="B44" s="42" t="s">
        <v>256</v>
      </c>
      <c r="C44" s="35" t="s">
        <v>327</v>
      </c>
      <c r="D44" s="84">
        <f>SUM(D38:D43)</f>
        <v>0</v>
      </c>
      <c r="E44" s="84">
        <f aca="true" t="shared" si="7" ref="E44:X44">SUM(E38:E43)</f>
        <v>0</v>
      </c>
      <c r="F44" s="84">
        <f t="shared" si="7"/>
        <v>0</v>
      </c>
      <c r="G44" s="84">
        <f t="shared" si="7"/>
        <v>0</v>
      </c>
      <c r="H44" s="84">
        <f t="shared" si="7"/>
        <v>0</v>
      </c>
      <c r="I44" s="84">
        <f t="shared" si="7"/>
        <v>0</v>
      </c>
      <c r="J44" s="84">
        <f t="shared" si="7"/>
        <v>0</v>
      </c>
      <c r="K44" s="84">
        <f t="shared" si="7"/>
        <v>0</v>
      </c>
      <c r="L44" s="84">
        <f t="shared" si="7"/>
        <v>0</v>
      </c>
      <c r="M44" s="84">
        <f t="shared" si="7"/>
        <v>4</v>
      </c>
      <c r="N44" s="84">
        <f t="shared" si="7"/>
        <v>3</v>
      </c>
      <c r="O44" s="84">
        <f t="shared" si="7"/>
        <v>0</v>
      </c>
      <c r="P44" s="84">
        <f t="shared" si="7"/>
        <v>0</v>
      </c>
      <c r="Q44" s="84">
        <f t="shared" si="7"/>
        <v>0</v>
      </c>
      <c r="R44" s="84">
        <f t="shared" si="7"/>
        <v>0</v>
      </c>
      <c r="S44" s="84">
        <f t="shared" si="7"/>
        <v>3</v>
      </c>
      <c r="T44" s="84">
        <f t="shared" si="7"/>
        <v>3</v>
      </c>
      <c r="U44" s="84">
        <f t="shared" si="7"/>
        <v>17</v>
      </c>
      <c r="V44" s="84">
        <f t="shared" si="7"/>
        <v>0</v>
      </c>
      <c r="W44" s="84">
        <f t="shared" si="7"/>
        <v>0</v>
      </c>
      <c r="X44" s="84">
        <f t="shared" si="7"/>
        <v>0</v>
      </c>
      <c r="Y44" s="82">
        <f t="shared" si="0"/>
        <v>7</v>
      </c>
      <c r="Z44" s="40">
        <f t="shared" si="1"/>
        <v>6</v>
      </c>
      <c r="AA44" s="79">
        <f t="shared" si="3"/>
        <v>17</v>
      </c>
      <c r="AB44" s="75">
        <f t="shared" si="2"/>
        <v>30</v>
      </c>
    </row>
    <row r="45" spans="1:29" ht="47.25">
      <c r="A45" s="22"/>
      <c r="B45" s="17" t="s">
        <v>71</v>
      </c>
      <c r="C45" s="23" t="s">
        <v>47</v>
      </c>
      <c r="D45" s="43"/>
      <c r="E45" s="44"/>
      <c r="F45" s="45"/>
      <c r="G45" s="43"/>
      <c r="H45" s="44"/>
      <c r="I45" s="45"/>
      <c r="J45" s="43"/>
      <c r="K45" s="44"/>
      <c r="L45" s="45"/>
      <c r="M45" s="43">
        <v>1</v>
      </c>
      <c r="N45" s="44">
        <v>3</v>
      </c>
      <c r="O45" s="45">
        <v>24</v>
      </c>
      <c r="P45" s="43"/>
      <c r="Q45" s="44"/>
      <c r="R45" s="45"/>
      <c r="S45" s="43">
        <v>32</v>
      </c>
      <c r="T45" s="44">
        <v>99</v>
      </c>
      <c r="U45" s="45">
        <v>453</v>
      </c>
      <c r="V45" s="43"/>
      <c r="W45" s="44"/>
      <c r="X45" s="45"/>
      <c r="Y45" s="72">
        <f t="shared" si="0"/>
        <v>33</v>
      </c>
      <c r="Z45" s="25">
        <f t="shared" si="1"/>
        <v>102</v>
      </c>
      <c r="AA45" s="78">
        <f t="shared" si="3"/>
        <v>477</v>
      </c>
      <c r="AB45" s="76">
        <f t="shared" si="2"/>
        <v>612</v>
      </c>
      <c r="AC45" s="28"/>
    </row>
    <row r="46" spans="1:28" s="28" customFormat="1" ht="12.75">
      <c r="A46" s="151"/>
      <c r="B46" s="146" t="s">
        <v>60</v>
      </c>
      <c r="C46" s="152" t="s">
        <v>47</v>
      </c>
      <c r="D46" s="153"/>
      <c r="E46" s="154"/>
      <c r="F46" s="137"/>
      <c r="G46" s="153"/>
      <c r="H46" s="154"/>
      <c r="I46" s="137"/>
      <c r="J46" s="153"/>
      <c r="K46" s="154"/>
      <c r="L46" s="137"/>
      <c r="M46" s="153"/>
      <c r="N46" s="154"/>
      <c r="O46" s="137">
        <v>4</v>
      </c>
      <c r="P46" s="153"/>
      <c r="Q46" s="154"/>
      <c r="R46" s="137"/>
      <c r="S46" s="153"/>
      <c r="T46" s="154">
        <v>5</v>
      </c>
      <c r="U46" s="137">
        <v>20</v>
      </c>
      <c r="V46" s="153"/>
      <c r="W46" s="154"/>
      <c r="X46" s="137"/>
      <c r="Y46" s="143">
        <f t="shared" si="0"/>
        <v>0</v>
      </c>
      <c r="Z46" s="144">
        <f t="shared" si="1"/>
        <v>5</v>
      </c>
      <c r="AA46" s="145">
        <f t="shared" si="3"/>
        <v>24</v>
      </c>
      <c r="AB46" s="138">
        <f t="shared" si="2"/>
        <v>29</v>
      </c>
    </row>
    <row r="47" spans="1:28" s="28" customFormat="1" ht="12.75">
      <c r="A47" s="151"/>
      <c r="B47" s="146" t="s">
        <v>37</v>
      </c>
      <c r="C47" s="152" t="s">
        <v>47</v>
      </c>
      <c r="D47" s="124"/>
      <c r="E47" s="115"/>
      <c r="F47" s="173"/>
      <c r="G47" s="124"/>
      <c r="H47" s="115"/>
      <c r="I47" s="173"/>
      <c r="J47" s="124"/>
      <c r="K47" s="115"/>
      <c r="L47" s="173"/>
      <c r="M47" s="124"/>
      <c r="N47" s="115">
        <v>2</v>
      </c>
      <c r="O47" s="173">
        <v>6</v>
      </c>
      <c r="P47" s="124"/>
      <c r="Q47" s="115"/>
      <c r="R47" s="173"/>
      <c r="S47" s="124">
        <v>3</v>
      </c>
      <c r="T47" s="115">
        <v>10</v>
      </c>
      <c r="U47" s="173">
        <v>42</v>
      </c>
      <c r="V47" s="124"/>
      <c r="W47" s="115"/>
      <c r="X47" s="173"/>
      <c r="Y47" s="143">
        <f t="shared" si="0"/>
        <v>3</v>
      </c>
      <c r="Z47" s="144">
        <f t="shared" si="1"/>
        <v>12</v>
      </c>
      <c r="AA47" s="145">
        <f t="shared" si="3"/>
        <v>48</v>
      </c>
      <c r="AB47" s="138">
        <f t="shared" si="2"/>
        <v>63</v>
      </c>
    </row>
    <row r="48" spans="1:28" s="28" customFormat="1" ht="12.75">
      <c r="A48" s="151"/>
      <c r="B48" s="146" t="s">
        <v>368</v>
      </c>
      <c r="C48" s="152" t="s">
        <v>47</v>
      </c>
      <c r="D48" s="153"/>
      <c r="E48" s="154"/>
      <c r="F48" s="137"/>
      <c r="G48" s="153"/>
      <c r="H48" s="154"/>
      <c r="I48" s="137"/>
      <c r="J48" s="153"/>
      <c r="K48" s="154"/>
      <c r="L48" s="137"/>
      <c r="M48" s="153"/>
      <c r="N48" s="154"/>
      <c r="O48" s="137">
        <v>1</v>
      </c>
      <c r="P48" s="153"/>
      <c r="Q48" s="154"/>
      <c r="R48" s="137"/>
      <c r="S48" s="153">
        <v>1</v>
      </c>
      <c r="T48" s="154"/>
      <c r="U48" s="137">
        <v>14</v>
      </c>
      <c r="V48" s="153"/>
      <c r="W48" s="154"/>
      <c r="X48" s="137"/>
      <c r="Y48" s="143">
        <f t="shared" si="0"/>
        <v>1</v>
      </c>
      <c r="Z48" s="144">
        <f t="shared" si="1"/>
        <v>0</v>
      </c>
      <c r="AA48" s="145">
        <f t="shared" si="3"/>
        <v>15</v>
      </c>
      <c r="AB48" s="138">
        <f t="shared" si="2"/>
        <v>16</v>
      </c>
    </row>
    <row r="49" spans="1:28" s="28" customFormat="1" ht="40.5" customHeight="1">
      <c r="A49" s="151"/>
      <c r="B49" s="146" t="s">
        <v>244</v>
      </c>
      <c r="C49" s="152" t="s">
        <v>47</v>
      </c>
      <c r="D49" s="153"/>
      <c r="E49" s="154"/>
      <c r="F49" s="137"/>
      <c r="G49" s="153"/>
      <c r="H49" s="154"/>
      <c r="I49" s="137"/>
      <c r="J49" s="153"/>
      <c r="K49" s="154"/>
      <c r="L49" s="137"/>
      <c r="M49" s="153"/>
      <c r="N49" s="154"/>
      <c r="O49" s="137"/>
      <c r="P49" s="153"/>
      <c r="Q49" s="154"/>
      <c r="R49" s="137"/>
      <c r="S49" s="153">
        <v>25</v>
      </c>
      <c r="T49" s="154">
        <v>1</v>
      </c>
      <c r="U49" s="137">
        <v>2</v>
      </c>
      <c r="V49" s="153"/>
      <c r="W49" s="154"/>
      <c r="X49" s="137"/>
      <c r="Y49" s="143">
        <f t="shared" si="0"/>
        <v>25</v>
      </c>
      <c r="Z49" s="144">
        <f t="shared" si="1"/>
        <v>1</v>
      </c>
      <c r="AA49" s="145">
        <f t="shared" si="3"/>
        <v>2</v>
      </c>
      <c r="AB49" s="138">
        <f t="shared" si="2"/>
        <v>28</v>
      </c>
    </row>
    <row r="50" spans="1:28" s="28" customFormat="1" ht="12.75">
      <c r="A50" s="151"/>
      <c r="B50" s="146" t="s">
        <v>62</v>
      </c>
      <c r="C50" s="152" t="s">
        <v>47</v>
      </c>
      <c r="D50" s="153"/>
      <c r="E50" s="154"/>
      <c r="F50" s="137"/>
      <c r="G50" s="153"/>
      <c r="H50" s="154"/>
      <c r="I50" s="137"/>
      <c r="J50" s="153"/>
      <c r="K50" s="154"/>
      <c r="L50" s="137"/>
      <c r="M50" s="153">
        <v>1</v>
      </c>
      <c r="N50" s="154">
        <v>1</v>
      </c>
      <c r="O50" s="137">
        <v>6</v>
      </c>
      <c r="P50" s="153"/>
      <c r="Q50" s="154"/>
      <c r="R50" s="137"/>
      <c r="S50" s="153">
        <v>3</v>
      </c>
      <c r="T50" s="154">
        <v>72</v>
      </c>
      <c r="U50" s="137">
        <v>284</v>
      </c>
      <c r="V50" s="153"/>
      <c r="W50" s="154"/>
      <c r="X50" s="137"/>
      <c r="Y50" s="143">
        <f t="shared" si="0"/>
        <v>4</v>
      </c>
      <c r="Z50" s="144">
        <f t="shared" si="1"/>
        <v>73</v>
      </c>
      <c r="AA50" s="145">
        <f t="shared" si="3"/>
        <v>290</v>
      </c>
      <c r="AB50" s="138">
        <f t="shared" si="2"/>
        <v>367</v>
      </c>
    </row>
    <row r="51" spans="1:29" s="28" customFormat="1" ht="25.5">
      <c r="A51" s="151"/>
      <c r="B51" s="146" t="s">
        <v>61</v>
      </c>
      <c r="C51" s="152" t="s">
        <v>47</v>
      </c>
      <c r="D51" s="153"/>
      <c r="E51" s="154"/>
      <c r="F51" s="137"/>
      <c r="G51" s="153"/>
      <c r="H51" s="154"/>
      <c r="I51" s="137"/>
      <c r="J51" s="153"/>
      <c r="K51" s="154"/>
      <c r="L51" s="137"/>
      <c r="M51" s="153"/>
      <c r="N51" s="154"/>
      <c r="O51" s="137">
        <v>7</v>
      </c>
      <c r="P51" s="153"/>
      <c r="Q51" s="154"/>
      <c r="R51" s="137"/>
      <c r="S51" s="153"/>
      <c r="T51" s="154">
        <v>11</v>
      </c>
      <c r="U51" s="137">
        <v>91</v>
      </c>
      <c r="V51" s="153"/>
      <c r="W51" s="154"/>
      <c r="X51" s="137"/>
      <c r="Y51" s="143">
        <f t="shared" si="0"/>
        <v>0</v>
      </c>
      <c r="Z51" s="144">
        <f t="shared" si="1"/>
        <v>11</v>
      </c>
      <c r="AA51" s="145">
        <f t="shared" si="3"/>
        <v>98</v>
      </c>
      <c r="AB51" s="138">
        <f t="shared" si="2"/>
        <v>109</v>
      </c>
      <c r="AC51" s="3"/>
    </row>
    <row r="52" spans="1:28" ht="48" thickBot="1">
      <c r="A52" s="34"/>
      <c r="B52" s="42" t="s">
        <v>195</v>
      </c>
      <c r="C52" s="35" t="s">
        <v>47</v>
      </c>
      <c r="D52" s="84">
        <f aca="true" t="shared" si="8" ref="D52:X52">SUM(D46:D51)</f>
        <v>0</v>
      </c>
      <c r="E52" s="84">
        <f t="shared" si="8"/>
        <v>0</v>
      </c>
      <c r="F52" s="84">
        <f t="shared" si="8"/>
        <v>0</v>
      </c>
      <c r="G52" s="84">
        <f t="shared" si="8"/>
        <v>0</v>
      </c>
      <c r="H52" s="84">
        <f t="shared" si="8"/>
        <v>0</v>
      </c>
      <c r="I52" s="84">
        <f t="shared" si="8"/>
        <v>0</v>
      </c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1</v>
      </c>
      <c r="N52" s="84">
        <f t="shared" si="8"/>
        <v>3</v>
      </c>
      <c r="O52" s="84">
        <f t="shared" si="8"/>
        <v>24</v>
      </c>
      <c r="P52" s="84">
        <f t="shared" si="8"/>
        <v>0</v>
      </c>
      <c r="Q52" s="84">
        <f t="shared" si="8"/>
        <v>0</v>
      </c>
      <c r="R52" s="84">
        <f t="shared" si="8"/>
        <v>0</v>
      </c>
      <c r="S52" s="84">
        <f t="shared" si="8"/>
        <v>32</v>
      </c>
      <c r="T52" s="84">
        <f t="shared" si="8"/>
        <v>99</v>
      </c>
      <c r="U52" s="84">
        <f t="shared" si="8"/>
        <v>453</v>
      </c>
      <c r="V52" s="84">
        <f t="shared" si="8"/>
        <v>0</v>
      </c>
      <c r="W52" s="84">
        <f t="shared" si="8"/>
        <v>0</v>
      </c>
      <c r="X52" s="84">
        <f t="shared" si="8"/>
        <v>0</v>
      </c>
      <c r="Y52" s="84">
        <f t="shared" si="0"/>
        <v>33</v>
      </c>
      <c r="Z52" s="83">
        <f t="shared" si="1"/>
        <v>102</v>
      </c>
      <c r="AA52" s="85">
        <f t="shared" si="3"/>
        <v>477</v>
      </c>
      <c r="AB52" s="68">
        <f t="shared" si="2"/>
        <v>612</v>
      </c>
    </row>
    <row r="53" spans="1:28" ht="36.75" thickBot="1">
      <c r="A53" s="180"/>
      <c r="B53" s="128" t="s">
        <v>52</v>
      </c>
      <c r="C53" s="181"/>
      <c r="D53" s="130">
        <f aca="true" t="shared" si="9" ref="D53:AB53">D52+D44+D36+D35+D26+D29</f>
        <v>0</v>
      </c>
      <c r="E53" s="130">
        <f t="shared" si="9"/>
        <v>0</v>
      </c>
      <c r="F53" s="130">
        <f t="shared" si="9"/>
        <v>0</v>
      </c>
      <c r="G53" s="130">
        <f t="shared" si="9"/>
        <v>0</v>
      </c>
      <c r="H53" s="130">
        <f t="shared" si="9"/>
        <v>0</v>
      </c>
      <c r="I53" s="130">
        <f t="shared" si="9"/>
        <v>0</v>
      </c>
      <c r="J53" s="130">
        <f t="shared" si="9"/>
        <v>0</v>
      </c>
      <c r="K53" s="130">
        <f t="shared" si="9"/>
        <v>0</v>
      </c>
      <c r="L53" s="130">
        <f t="shared" si="9"/>
        <v>0</v>
      </c>
      <c r="M53" s="130">
        <f t="shared" si="9"/>
        <v>6</v>
      </c>
      <c r="N53" s="130">
        <f t="shared" si="9"/>
        <v>15</v>
      </c>
      <c r="O53" s="130">
        <f t="shared" si="9"/>
        <v>49</v>
      </c>
      <c r="P53" s="130">
        <f t="shared" si="9"/>
        <v>0</v>
      </c>
      <c r="Q53" s="130">
        <f t="shared" si="9"/>
        <v>0</v>
      </c>
      <c r="R53" s="130">
        <f t="shared" si="9"/>
        <v>0</v>
      </c>
      <c r="S53" s="130">
        <f t="shared" si="9"/>
        <v>113</v>
      </c>
      <c r="T53" s="130">
        <f t="shared" si="9"/>
        <v>464</v>
      </c>
      <c r="U53" s="130">
        <f t="shared" si="9"/>
        <v>2091</v>
      </c>
      <c r="V53" s="130">
        <f t="shared" si="9"/>
        <v>0</v>
      </c>
      <c r="W53" s="130">
        <f t="shared" si="9"/>
        <v>0</v>
      </c>
      <c r="X53" s="130">
        <f t="shared" si="9"/>
        <v>0</v>
      </c>
      <c r="Y53" s="130">
        <f t="shared" si="9"/>
        <v>119</v>
      </c>
      <c r="Z53" s="130">
        <f t="shared" si="9"/>
        <v>479</v>
      </c>
      <c r="AA53" s="130">
        <f t="shared" si="9"/>
        <v>2140</v>
      </c>
      <c r="AB53" s="132">
        <f t="shared" si="9"/>
        <v>2738</v>
      </c>
    </row>
    <row r="54" ht="12.75">
      <c r="C54" s="3"/>
    </row>
    <row r="55" spans="2:28" ht="16.5" thickBot="1">
      <c r="B55" s="136" t="s">
        <v>197</v>
      </c>
      <c r="C55" s="3"/>
      <c r="Y55" s="3"/>
      <c r="Z55" s="3"/>
      <c r="AA55" s="3"/>
      <c r="AB55" s="3"/>
    </row>
    <row r="56" spans="2:28" ht="15" thickBot="1">
      <c r="B56" s="195" t="s">
        <v>198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7"/>
    </row>
    <row r="57" spans="2:28" ht="15" thickBot="1">
      <c r="B57" s="198" t="s">
        <v>199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200"/>
    </row>
    <row r="58" spans="2:28" ht="15" thickBot="1">
      <c r="B58" s="201" t="s">
        <v>200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41.25" customHeight="1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spans="3:29" ht="12.75">
      <c r="C78" s="3"/>
      <c r="AC78" s="2"/>
    </row>
    <row r="79" spans="25:29" s="2" customFormat="1" ht="12.75">
      <c r="Y79" s="87"/>
      <c r="Z79" s="87"/>
      <c r="AA79" s="87"/>
      <c r="AB79" s="87"/>
      <c r="A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</sheetData>
  <mergeCells count="14">
    <mergeCell ref="A1:AB1"/>
    <mergeCell ref="A2:AB4"/>
    <mergeCell ref="V5:X5"/>
    <mergeCell ref="S5:U5"/>
    <mergeCell ref="AB5:AB6"/>
    <mergeCell ref="D5:F5"/>
    <mergeCell ref="G5:I5"/>
    <mergeCell ref="J5:L5"/>
    <mergeCell ref="M5:O5"/>
    <mergeCell ref="P5:R5"/>
    <mergeCell ref="B56:AB56"/>
    <mergeCell ref="B57:AB57"/>
    <mergeCell ref="B58:AB58"/>
    <mergeCell ref="Y5:AA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32"/>
  <sheetViews>
    <sheetView zoomScale="75" zoomScaleNormal="75" workbookViewId="0" topLeftCell="B1">
      <selection activeCell="B79" sqref="B79"/>
    </sheetView>
  </sheetViews>
  <sheetFormatPr defaultColWidth="9.00390625" defaultRowHeight="12.75"/>
  <cols>
    <col min="1" max="1" width="1.625" style="3" customWidth="1"/>
    <col min="2" max="2" width="19.25390625" style="3" customWidth="1"/>
    <col min="3" max="3" width="6.375" style="26" customWidth="1"/>
    <col min="4" max="4" width="4.25390625" style="3" customWidth="1"/>
    <col min="5" max="5" width="5.75390625" style="3" customWidth="1"/>
    <col min="6" max="6" width="5.625" style="3" customWidth="1"/>
    <col min="7" max="7" width="3.75390625" style="3" customWidth="1"/>
    <col min="8" max="8" width="3.25390625" style="3" customWidth="1"/>
    <col min="9" max="9" width="3.75390625" style="3" customWidth="1"/>
    <col min="10" max="11" width="3.375" style="3" customWidth="1"/>
    <col min="12" max="12" width="3.125" style="3" customWidth="1"/>
    <col min="13" max="16" width="4.25390625" style="3" customWidth="1"/>
    <col min="17" max="17" width="5.00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4.75390625" style="3" customWidth="1"/>
    <col min="25" max="25" width="5.125" style="26" customWidth="1"/>
    <col min="26" max="26" width="6.25390625" style="26" customWidth="1"/>
    <col min="27" max="27" width="7.00390625" style="26" customWidth="1"/>
    <col min="28" max="28" width="7.7539062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5"/>
      <c r="AB5" s="208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08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4"/>
    </row>
    <row r="7" spans="1:28" ht="13.5" thickBot="1">
      <c r="A7" s="15">
        <v>1</v>
      </c>
      <c r="B7" s="112">
        <v>2</v>
      </c>
      <c r="C7" s="65"/>
      <c r="D7" s="51">
        <v>3</v>
      </c>
      <c r="E7" s="13">
        <v>4</v>
      </c>
      <c r="F7" s="14">
        <v>5</v>
      </c>
      <c r="G7" s="51">
        <v>6</v>
      </c>
      <c r="H7" s="13">
        <v>7</v>
      </c>
      <c r="I7" s="53">
        <v>8</v>
      </c>
      <c r="J7" s="12">
        <v>9</v>
      </c>
      <c r="K7" s="13">
        <v>10</v>
      </c>
      <c r="L7" s="14">
        <v>11</v>
      </c>
      <c r="M7" s="51">
        <v>12</v>
      </c>
      <c r="N7" s="13">
        <v>13</v>
      </c>
      <c r="O7" s="53">
        <v>14</v>
      </c>
      <c r="P7" s="12">
        <v>15</v>
      </c>
      <c r="Q7" s="13">
        <v>16</v>
      </c>
      <c r="R7" s="14">
        <v>17</v>
      </c>
      <c r="S7" s="51">
        <v>18</v>
      </c>
      <c r="T7" s="13">
        <v>19</v>
      </c>
      <c r="U7" s="53">
        <v>20</v>
      </c>
      <c r="V7" s="12">
        <v>21</v>
      </c>
      <c r="W7" s="13">
        <v>22</v>
      </c>
      <c r="X7" s="14">
        <v>23</v>
      </c>
      <c r="Y7" s="73">
        <v>24</v>
      </c>
      <c r="Z7" s="74">
        <v>25</v>
      </c>
      <c r="AA7" s="73">
        <v>26</v>
      </c>
      <c r="AB7" s="74">
        <v>27</v>
      </c>
    </row>
    <row r="8" spans="1:28" ht="15.75">
      <c r="A8" s="57"/>
      <c r="B8" s="21" t="s">
        <v>46</v>
      </c>
      <c r="C8" s="47" t="s">
        <v>46</v>
      </c>
      <c r="D8" s="43">
        <v>5</v>
      </c>
      <c r="E8" s="44">
        <v>19</v>
      </c>
      <c r="F8" s="45">
        <v>82</v>
      </c>
      <c r="G8" s="52"/>
      <c r="H8" s="44"/>
      <c r="I8" s="54"/>
      <c r="J8" s="43"/>
      <c r="K8" s="44">
        <v>1</v>
      </c>
      <c r="L8" s="45">
        <v>3</v>
      </c>
      <c r="M8" s="52">
        <v>4</v>
      </c>
      <c r="N8" s="44">
        <v>8</v>
      </c>
      <c r="O8" s="54">
        <v>4</v>
      </c>
      <c r="P8" s="43">
        <v>5</v>
      </c>
      <c r="Q8" s="44">
        <v>41</v>
      </c>
      <c r="R8" s="45">
        <v>99</v>
      </c>
      <c r="S8" s="52">
        <v>31</v>
      </c>
      <c r="T8" s="44">
        <v>83</v>
      </c>
      <c r="U8" s="54">
        <v>397</v>
      </c>
      <c r="V8" s="43"/>
      <c r="W8" s="44"/>
      <c r="X8" s="45"/>
      <c r="Y8" s="56">
        <f>D8+G8+J8+M8+P8+S8+V8</f>
        <v>45</v>
      </c>
      <c r="Z8" s="50">
        <f>E8+H8+K8+N8+Q8+T8+W8</f>
        <v>152</v>
      </c>
      <c r="AA8" s="56">
        <f>F8+I8+L8+O8+R8+U8+X8</f>
        <v>585</v>
      </c>
      <c r="AB8" s="50">
        <f>Y8+Z8+AA8</f>
        <v>782</v>
      </c>
    </row>
    <row r="9" spans="1:28" s="28" customFormat="1" ht="12.75">
      <c r="A9" s="104"/>
      <c r="B9" s="105" t="s">
        <v>22</v>
      </c>
      <c r="C9" s="113" t="s">
        <v>46</v>
      </c>
      <c r="D9" s="114"/>
      <c r="E9" s="115">
        <v>9</v>
      </c>
      <c r="F9" s="116">
        <v>27</v>
      </c>
      <c r="G9" s="117"/>
      <c r="H9" s="115"/>
      <c r="I9" s="118"/>
      <c r="J9" s="114"/>
      <c r="K9" s="115">
        <v>1</v>
      </c>
      <c r="L9" s="116">
        <v>3</v>
      </c>
      <c r="M9" s="117">
        <v>2</v>
      </c>
      <c r="N9" s="115">
        <v>1</v>
      </c>
      <c r="O9" s="118"/>
      <c r="P9" s="114">
        <v>3</v>
      </c>
      <c r="Q9" s="115">
        <v>10</v>
      </c>
      <c r="R9" s="116">
        <v>35</v>
      </c>
      <c r="S9" s="117">
        <v>14</v>
      </c>
      <c r="T9" s="115">
        <v>26</v>
      </c>
      <c r="U9" s="118">
        <v>104</v>
      </c>
      <c r="V9" s="114"/>
      <c r="W9" s="115"/>
      <c r="X9" s="116"/>
      <c r="Y9" s="119">
        <f aca="true" t="shared" si="0" ref="Y9:Y62">D9+G9+J9+M9+P9+S9+V9</f>
        <v>19</v>
      </c>
      <c r="Z9" s="120">
        <f aca="true" t="shared" si="1" ref="Z9:Z62">E9+H9+K9+N9+Q9+T9+W9</f>
        <v>47</v>
      </c>
      <c r="AA9" s="119">
        <f aca="true" t="shared" si="2" ref="AA9:AA62">F9+I9+L9+O9+R9+U9+X9</f>
        <v>169</v>
      </c>
      <c r="AB9" s="120">
        <f aca="true" t="shared" si="3" ref="AB9:AB62">Y9+Z9+AA9</f>
        <v>235</v>
      </c>
    </row>
    <row r="10" spans="1:28" s="28" customFormat="1" ht="12.75">
      <c r="A10" s="104"/>
      <c r="B10" s="105" t="s">
        <v>130</v>
      </c>
      <c r="C10" s="113" t="s">
        <v>46</v>
      </c>
      <c r="D10" s="114">
        <v>1</v>
      </c>
      <c r="E10" s="115">
        <v>2</v>
      </c>
      <c r="F10" s="116">
        <v>12</v>
      </c>
      <c r="G10" s="117"/>
      <c r="H10" s="115"/>
      <c r="I10" s="118"/>
      <c r="J10" s="114"/>
      <c r="K10" s="115"/>
      <c r="L10" s="116"/>
      <c r="M10" s="117"/>
      <c r="N10" s="115">
        <v>2</v>
      </c>
      <c r="O10" s="118"/>
      <c r="P10" s="114"/>
      <c r="Q10" s="115">
        <v>5</v>
      </c>
      <c r="R10" s="116">
        <v>11</v>
      </c>
      <c r="S10" s="117">
        <v>1</v>
      </c>
      <c r="T10" s="115">
        <v>10</v>
      </c>
      <c r="U10" s="118">
        <v>64</v>
      </c>
      <c r="V10" s="114"/>
      <c r="W10" s="115"/>
      <c r="X10" s="116"/>
      <c r="Y10" s="119">
        <f t="shared" si="0"/>
        <v>2</v>
      </c>
      <c r="Z10" s="120">
        <f t="shared" si="1"/>
        <v>19</v>
      </c>
      <c r="AA10" s="119">
        <f t="shared" si="2"/>
        <v>87</v>
      </c>
      <c r="AB10" s="120">
        <f t="shared" si="3"/>
        <v>108</v>
      </c>
    </row>
    <row r="11" spans="1:28" s="28" customFormat="1" ht="12.75">
      <c r="A11" s="104"/>
      <c r="B11" s="105" t="s">
        <v>24</v>
      </c>
      <c r="C11" s="113" t="s">
        <v>46</v>
      </c>
      <c r="D11" s="114"/>
      <c r="E11" s="115">
        <v>3</v>
      </c>
      <c r="F11" s="116">
        <v>10</v>
      </c>
      <c r="G11" s="117"/>
      <c r="H11" s="115"/>
      <c r="I11" s="118"/>
      <c r="J11" s="114"/>
      <c r="K11" s="115"/>
      <c r="L11" s="116"/>
      <c r="M11" s="117"/>
      <c r="N11" s="115"/>
      <c r="O11" s="118"/>
      <c r="P11" s="114"/>
      <c r="Q11" s="115">
        <v>3</v>
      </c>
      <c r="R11" s="116">
        <v>5</v>
      </c>
      <c r="S11" s="117"/>
      <c r="T11" s="115">
        <v>15</v>
      </c>
      <c r="U11" s="118">
        <v>34</v>
      </c>
      <c r="V11" s="114"/>
      <c r="W11" s="115"/>
      <c r="X11" s="116"/>
      <c r="Y11" s="119">
        <f t="shared" si="0"/>
        <v>0</v>
      </c>
      <c r="Z11" s="120">
        <f t="shared" si="1"/>
        <v>21</v>
      </c>
      <c r="AA11" s="119">
        <f t="shared" si="2"/>
        <v>49</v>
      </c>
      <c r="AB11" s="120">
        <f t="shared" si="3"/>
        <v>70</v>
      </c>
    </row>
    <row r="12" spans="1:28" s="28" customFormat="1" ht="12.75">
      <c r="A12" s="104"/>
      <c r="B12" s="105" t="s">
        <v>185</v>
      </c>
      <c r="C12" s="113" t="s">
        <v>46</v>
      </c>
      <c r="D12" s="114">
        <v>2</v>
      </c>
      <c r="E12" s="115">
        <v>2</v>
      </c>
      <c r="F12" s="116">
        <v>15</v>
      </c>
      <c r="G12" s="117"/>
      <c r="H12" s="115"/>
      <c r="I12" s="118"/>
      <c r="J12" s="114"/>
      <c r="K12" s="115"/>
      <c r="L12" s="116"/>
      <c r="M12" s="117"/>
      <c r="N12" s="115">
        <v>1</v>
      </c>
      <c r="O12" s="118"/>
      <c r="P12" s="114"/>
      <c r="Q12" s="115">
        <v>10</v>
      </c>
      <c r="R12" s="116">
        <v>23</v>
      </c>
      <c r="S12" s="117">
        <v>1</v>
      </c>
      <c r="T12" s="115">
        <v>7</v>
      </c>
      <c r="U12" s="118">
        <v>21</v>
      </c>
      <c r="V12" s="114"/>
      <c r="W12" s="115"/>
      <c r="X12" s="116"/>
      <c r="Y12" s="119">
        <f t="shared" si="0"/>
        <v>3</v>
      </c>
      <c r="Z12" s="120">
        <f t="shared" si="1"/>
        <v>20</v>
      </c>
      <c r="AA12" s="119">
        <f t="shared" si="2"/>
        <v>59</v>
      </c>
      <c r="AB12" s="120">
        <f t="shared" si="3"/>
        <v>82</v>
      </c>
    </row>
    <row r="13" spans="1:28" s="28" customFormat="1" ht="12.75">
      <c r="A13" s="104"/>
      <c r="B13" s="105" t="s">
        <v>184</v>
      </c>
      <c r="C13" s="113" t="s">
        <v>46</v>
      </c>
      <c r="D13" s="114"/>
      <c r="E13" s="115"/>
      <c r="F13" s="116"/>
      <c r="G13" s="117"/>
      <c r="H13" s="115"/>
      <c r="I13" s="118"/>
      <c r="J13" s="114"/>
      <c r="K13" s="115"/>
      <c r="L13" s="116"/>
      <c r="M13" s="117"/>
      <c r="N13" s="115"/>
      <c r="O13" s="118"/>
      <c r="P13" s="114"/>
      <c r="Q13" s="115"/>
      <c r="R13" s="116"/>
      <c r="S13" s="117">
        <v>1</v>
      </c>
      <c r="T13" s="115">
        <v>2</v>
      </c>
      <c r="U13" s="118">
        <v>10</v>
      </c>
      <c r="V13" s="114"/>
      <c r="W13" s="115"/>
      <c r="X13" s="116"/>
      <c r="Y13" s="119">
        <f t="shared" si="0"/>
        <v>1</v>
      </c>
      <c r="Z13" s="120">
        <f t="shared" si="1"/>
        <v>2</v>
      </c>
      <c r="AA13" s="119">
        <f t="shared" si="2"/>
        <v>10</v>
      </c>
      <c r="AB13" s="120">
        <f t="shared" si="3"/>
        <v>13</v>
      </c>
    </row>
    <row r="14" spans="1:28" s="28" customFormat="1" ht="12.75">
      <c r="A14" s="104"/>
      <c r="B14" s="105" t="s">
        <v>186</v>
      </c>
      <c r="C14" s="113" t="s">
        <v>46</v>
      </c>
      <c r="D14" s="114"/>
      <c r="E14" s="115"/>
      <c r="F14" s="116"/>
      <c r="G14" s="117"/>
      <c r="H14" s="115"/>
      <c r="I14" s="118"/>
      <c r="J14" s="114"/>
      <c r="K14" s="115"/>
      <c r="L14" s="116"/>
      <c r="M14" s="117"/>
      <c r="N14" s="115"/>
      <c r="O14" s="118"/>
      <c r="P14" s="114"/>
      <c r="Q14" s="115"/>
      <c r="R14" s="116"/>
      <c r="S14" s="117"/>
      <c r="T14" s="115"/>
      <c r="U14" s="118">
        <v>2</v>
      </c>
      <c r="V14" s="114"/>
      <c r="W14" s="115"/>
      <c r="X14" s="116"/>
      <c r="Y14" s="119">
        <f t="shared" si="0"/>
        <v>0</v>
      </c>
      <c r="Z14" s="120">
        <f t="shared" si="1"/>
        <v>0</v>
      </c>
      <c r="AA14" s="119">
        <f t="shared" si="2"/>
        <v>2</v>
      </c>
      <c r="AB14" s="120">
        <f t="shared" si="3"/>
        <v>2</v>
      </c>
    </row>
    <row r="15" spans="1:28" s="28" customFormat="1" ht="12.75">
      <c r="A15" s="104"/>
      <c r="B15" s="105" t="s">
        <v>137</v>
      </c>
      <c r="C15" s="113" t="s">
        <v>46</v>
      </c>
      <c r="D15" s="114"/>
      <c r="E15" s="115">
        <v>1</v>
      </c>
      <c r="F15" s="116">
        <v>7</v>
      </c>
      <c r="G15" s="117"/>
      <c r="H15" s="115"/>
      <c r="I15" s="118"/>
      <c r="J15" s="114"/>
      <c r="K15" s="115"/>
      <c r="L15" s="116"/>
      <c r="M15" s="117">
        <v>1</v>
      </c>
      <c r="N15" s="115">
        <v>1</v>
      </c>
      <c r="O15" s="118">
        <v>1</v>
      </c>
      <c r="P15" s="114">
        <v>1</v>
      </c>
      <c r="Q15" s="115">
        <v>12</v>
      </c>
      <c r="R15" s="116">
        <v>4</v>
      </c>
      <c r="S15" s="117">
        <v>9</v>
      </c>
      <c r="T15" s="115">
        <v>6</v>
      </c>
      <c r="U15" s="118">
        <v>22</v>
      </c>
      <c r="V15" s="114"/>
      <c r="W15" s="115"/>
      <c r="X15" s="116"/>
      <c r="Y15" s="119">
        <f t="shared" si="0"/>
        <v>11</v>
      </c>
      <c r="Z15" s="120">
        <f t="shared" si="1"/>
        <v>20</v>
      </c>
      <c r="AA15" s="119">
        <f t="shared" si="2"/>
        <v>34</v>
      </c>
      <c r="AB15" s="120">
        <f t="shared" si="3"/>
        <v>65</v>
      </c>
    </row>
    <row r="16" spans="1:28" s="28" customFormat="1" ht="12.75">
      <c r="A16" s="104"/>
      <c r="B16" s="105" t="s">
        <v>120</v>
      </c>
      <c r="C16" s="113" t="s">
        <v>46</v>
      </c>
      <c r="D16" s="114"/>
      <c r="E16" s="115">
        <v>2</v>
      </c>
      <c r="F16" s="116">
        <v>10</v>
      </c>
      <c r="G16" s="117"/>
      <c r="H16" s="115"/>
      <c r="I16" s="118"/>
      <c r="J16" s="114"/>
      <c r="K16" s="115"/>
      <c r="L16" s="116"/>
      <c r="M16" s="117"/>
      <c r="N16" s="115"/>
      <c r="O16" s="118"/>
      <c r="P16" s="114"/>
      <c r="Q16" s="115">
        <v>1</v>
      </c>
      <c r="R16" s="116">
        <v>17</v>
      </c>
      <c r="S16" s="117">
        <v>3</v>
      </c>
      <c r="T16" s="115">
        <v>7</v>
      </c>
      <c r="U16" s="118">
        <v>30</v>
      </c>
      <c r="V16" s="114"/>
      <c r="W16" s="115"/>
      <c r="X16" s="116"/>
      <c r="Y16" s="119">
        <f t="shared" si="0"/>
        <v>3</v>
      </c>
      <c r="Z16" s="120">
        <f t="shared" si="1"/>
        <v>10</v>
      </c>
      <c r="AA16" s="119">
        <f t="shared" si="2"/>
        <v>57</v>
      </c>
      <c r="AB16" s="120">
        <f t="shared" si="3"/>
        <v>70</v>
      </c>
    </row>
    <row r="17" spans="1:28" s="28" customFormat="1" ht="25.5">
      <c r="A17" s="121"/>
      <c r="B17" s="105" t="s">
        <v>201</v>
      </c>
      <c r="C17" s="113" t="s">
        <v>46</v>
      </c>
      <c r="D17" s="114"/>
      <c r="E17" s="115"/>
      <c r="F17" s="116"/>
      <c r="G17" s="117"/>
      <c r="H17" s="115"/>
      <c r="I17" s="118"/>
      <c r="J17" s="114"/>
      <c r="K17" s="115"/>
      <c r="L17" s="116"/>
      <c r="M17" s="117"/>
      <c r="N17" s="115"/>
      <c r="O17" s="118"/>
      <c r="P17" s="114"/>
      <c r="Q17" s="115"/>
      <c r="R17" s="116"/>
      <c r="S17" s="117"/>
      <c r="T17" s="115"/>
      <c r="U17" s="118">
        <v>2</v>
      </c>
      <c r="V17" s="114"/>
      <c r="W17" s="115"/>
      <c r="X17" s="116"/>
      <c r="Y17" s="119">
        <f t="shared" si="0"/>
        <v>0</v>
      </c>
      <c r="Z17" s="120">
        <f t="shared" si="1"/>
        <v>0</v>
      </c>
      <c r="AA17" s="119">
        <f t="shared" si="2"/>
        <v>2</v>
      </c>
      <c r="AB17" s="120">
        <f t="shared" si="3"/>
        <v>2</v>
      </c>
    </row>
    <row r="18" spans="1:28" s="28" customFormat="1" ht="25.5">
      <c r="A18" s="122"/>
      <c r="B18" s="105" t="s">
        <v>189</v>
      </c>
      <c r="C18" s="113" t="s">
        <v>46</v>
      </c>
      <c r="D18" s="114">
        <v>2</v>
      </c>
      <c r="E18" s="115"/>
      <c r="F18" s="116">
        <v>1</v>
      </c>
      <c r="G18" s="117"/>
      <c r="H18" s="115"/>
      <c r="I18" s="118"/>
      <c r="J18" s="114"/>
      <c r="K18" s="115"/>
      <c r="L18" s="116"/>
      <c r="M18" s="117">
        <v>1</v>
      </c>
      <c r="N18" s="115">
        <v>3</v>
      </c>
      <c r="O18" s="118">
        <v>3</v>
      </c>
      <c r="P18" s="114">
        <v>1</v>
      </c>
      <c r="Q18" s="115"/>
      <c r="R18" s="116">
        <v>4</v>
      </c>
      <c r="S18" s="117">
        <v>2</v>
      </c>
      <c r="T18" s="115">
        <v>10</v>
      </c>
      <c r="U18" s="118">
        <v>108</v>
      </c>
      <c r="V18" s="114"/>
      <c r="W18" s="115"/>
      <c r="X18" s="116"/>
      <c r="Y18" s="119">
        <f t="shared" si="0"/>
        <v>6</v>
      </c>
      <c r="Z18" s="120">
        <f t="shared" si="1"/>
        <v>13</v>
      </c>
      <c r="AA18" s="119">
        <f t="shared" si="2"/>
        <v>116</v>
      </c>
      <c r="AB18" s="120">
        <f t="shared" si="3"/>
        <v>135</v>
      </c>
    </row>
    <row r="19" spans="1:28" ht="31.5">
      <c r="A19" s="58"/>
      <c r="B19" s="39" t="s">
        <v>188</v>
      </c>
      <c r="C19" s="49" t="s">
        <v>46</v>
      </c>
      <c r="D19" s="82">
        <f>SUM(D9:D18)</f>
        <v>5</v>
      </c>
      <c r="E19" s="82">
        <f aca="true" t="shared" si="4" ref="E19:Y19">SUM(E9:E18)</f>
        <v>19</v>
      </c>
      <c r="F19" s="82">
        <f t="shared" si="4"/>
        <v>82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1</v>
      </c>
      <c r="L19" s="82">
        <f t="shared" si="4"/>
        <v>3</v>
      </c>
      <c r="M19" s="82">
        <f t="shared" si="4"/>
        <v>4</v>
      </c>
      <c r="N19" s="82">
        <f t="shared" si="4"/>
        <v>8</v>
      </c>
      <c r="O19" s="82">
        <f t="shared" si="4"/>
        <v>4</v>
      </c>
      <c r="P19" s="82">
        <f t="shared" si="4"/>
        <v>5</v>
      </c>
      <c r="Q19" s="82">
        <f t="shared" si="4"/>
        <v>41</v>
      </c>
      <c r="R19" s="82">
        <f t="shared" si="4"/>
        <v>99</v>
      </c>
      <c r="S19" s="82">
        <f t="shared" si="4"/>
        <v>31</v>
      </c>
      <c r="T19" s="82">
        <f t="shared" si="4"/>
        <v>83</v>
      </c>
      <c r="U19" s="82">
        <f t="shared" si="4"/>
        <v>397</v>
      </c>
      <c r="V19" s="82">
        <f t="shared" si="4"/>
        <v>0</v>
      </c>
      <c r="W19" s="82">
        <f t="shared" si="4"/>
        <v>0</v>
      </c>
      <c r="X19" s="82">
        <f t="shared" si="4"/>
        <v>0</v>
      </c>
      <c r="Y19" s="82">
        <f t="shared" si="4"/>
        <v>45</v>
      </c>
      <c r="Z19" s="68">
        <f t="shared" si="1"/>
        <v>152</v>
      </c>
      <c r="AA19" s="64">
        <f t="shared" si="2"/>
        <v>585</v>
      </c>
      <c r="AB19" s="68">
        <f t="shared" si="3"/>
        <v>782</v>
      </c>
    </row>
    <row r="20" spans="1:28" ht="15.75">
      <c r="A20" s="59"/>
      <c r="B20" s="21" t="s">
        <v>42</v>
      </c>
      <c r="C20" s="47" t="s">
        <v>42</v>
      </c>
      <c r="D20" s="72">
        <v>8</v>
      </c>
      <c r="E20" s="25">
        <v>38</v>
      </c>
      <c r="F20" s="78">
        <v>79</v>
      </c>
      <c r="G20" s="96">
        <v>1</v>
      </c>
      <c r="H20" s="25">
        <v>1</v>
      </c>
      <c r="I20" s="98">
        <v>2</v>
      </c>
      <c r="J20" s="72"/>
      <c r="K20" s="25"/>
      <c r="L20" s="78"/>
      <c r="M20" s="96"/>
      <c r="N20" s="25">
        <v>1</v>
      </c>
      <c r="O20" s="98">
        <v>5</v>
      </c>
      <c r="P20" s="72">
        <v>19</v>
      </c>
      <c r="Q20" s="25">
        <v>77</v>
      </c>
      <c r="R20" s="78">
        <v>165</v>
      </c>
      <c r="S20" s="96">
        <v>22</v>
      </c>
      <c r="T20" s="25">
        <v>87</v>
      </c>
      <c r="U20" s="98">
        <v>477</v>
      </c>
      <c r="V20" s="72"/>
      <c r="W20" s="25">
        <v>1</v>
      </c>
      <c r="X20" s="78">
        <v>3</v>
      </c>
      <c r="Y20" s="56">
        <f t="shared" si="0"/>
        <v>50</v>
      </c>
      <c r="Z20" s="50">
        <f t="shared" si="1"/>
        <v>205</v>
      </c>
      <c r="AA20" s="56">
        <f t="shared" si="2"/>
        <v>731</v>
      </c>
      <c r="AB20" s="50">
        <f t="shared" si="3"/>
        <v>986</v>
      </c>
    </row>
    <row r="21" spans="1:28" s="28" customFormat="1" ht="12.75">
      <c r="A21" s="122"/>
      <c r="B21" s="105" t="s">
        <v>202</v>
      </c>
      <c r="C21" s="113" t="s">
        <v>42</v>
      </c>
      <c r="D21" s="114">
        <v>2</v>
      </c>
      <c r="E21" s="115">
        <v>9</v>
      </c>
      <c r="F21" s="116">
        <v>29</v>
      </c>
      <c r="G21" s="117">
        <v>1</v>
      </c>
      <c r="H21" s="115"/>
      <c r="I21" s="118"/>
      <c r="J21" s="114"/>
      <c r="K21" s="115"/>
      <c r="L21" s="116"/>
      <c r="M21" s="117"/>
      <c r="N21" s="115"/>
      <c r="O21" s="118"/>
      <c r="P21" s="114">
        <v>6</v>
      </c>
      <c r="Q21" s="115">
        <v>31</v>
      </c>
      <c r="R21" s="116">
        <v>43</v>
      </c>
      <c r="S21" s="117">
        <v>11</v>
      </c>
      <c r="T21" s="115">
        <v>42</v>
      </c>
      <c r="U21" s="118">
        <v>177</v>
      </c>
      <c r="V21" s="114"/>
      <c r="W21" s="115"/>
      <c r="X21" s="116"/>
      <c r="Y21" s="119">
        <f t="shared" si="0"/>
        <v>20</v>
      </c>
      <c r="Z21" s="120">
        <f t="shared" si="1"/>
        <v>82</v>
      </c>
      <c r="AA21" s="119">
        <f t="shared" si="2"/>
        <v>249</v>
      </c>
      <c r="AB21" s="120">
        <f t="shared" si="3"/>
        <v>351</v>
      </c>
    </row>
    <row r="22" spans="1:28" s="28" customFormat="1" ht="12.75">
      <c r="A22" s="122"/>
      <c r="B22" s="105" t="s">
        <v>15</v>
      </c>
      <c r="C22" s="113" t="s">
        <v>42</v>
      </c>
      <c r="D22" s="114">
        <v>1</v>
      </c>
      <c r="E22" s="115">
        <v>16</v>
      </c>
      <c r="F22" s="116">
        <v>22</v>
      </c>
      <c r="G22" s="117"/>
      <c r="H22" s="115"/>
      <c r="I22" s="118"/>
      <c r="J22" s="114"/>
      <c r="K22" s="115"/>
      <c r="L22" s="116"/>
      <c r="M22" s="117"/>
      <c r="N22" s="115">
        <v>1</v>
      </c>
      <c r="O22" s="118">
        <v>1</v>
      </c>
      <c r="P22" s="114">
        <v>5</v>
      </c>
      <c r="Q22" s="115">
        <v>31</v>
      </c>
      <c r="R22" s="116">
        <v>78</v>
      </c>
      <c r="S22" s="117">
        <v>2</v>
      </c>
      <c r="T22" s="115">
        <v>20</v>
      </c>
      <c r="U22" s="118">
        <v>82</v>
      </c>
      <c r="V22" s="114"/>
      <c r="W22" s="115"/>
      <c r="X22" s="116"/>
      <c r="Y22" s="119">
        <f t="shared" si="0"/>
        <v>8</v>
      </c>
      <c r="Z22" s="120">
        <f t="shared" si="1"/>
        <v>68</v>
      </c>
      <c r="AA22" s="119">
        <f t="shared" si="2"/>
        <v>183</v>
      </c>
      <c r="AB22" s="120">
        <f t="shared" si="3"/>
        <v>259</v>
      </c>
    </row>
    <row r="23" spans="1:28" s="28" customFormat="1" ht="12.75">
      <c r="A23" s="122"/>
      <c r="B23" s="105" t="s">
        <v>319</v>
      </c>
      <c r="C23" s="113" t="s">
        <v>42</v>
      </c>
      <c r="D23" s="114"/>
      <c r="E23" s="115"/>
      <c r="F23" s="116"/>
      <c r="G23" s="117"/>
      <c r="H23" s="115"/>
      <c r="I23" s="118"/>
      <c r="J23" s="114"/>
      <c r="K23" s="115"/>
      <c r="L23" s="116"/>
      <c r="M23" s="117"/>
      <c r="N23" s="115"/>
      <c r="O23" s="118"/>
      <c r="P23" s="114"/>
      <c r="Q23" s="115"/>
      <c r="R23" s="116"/>
      <c r="S23" s="117">
        <v>2</v>
      </c>
      <c r="T23" s="115">
        <v>1</v>
      </c>
      <c r="U23" s="118">
        <v>7</v>
      </c>
      <c r="V23" s="114"/>
      <c r="W23" s="115"/>
      <c r="X23" s="116"/>
      <c r="Y23" s="119">
        <f t="shared" si="0"/>
        <v>2</v>
      </c>
      <c r="Z23" s="120">
        <f t="shared" si="1"/>
        <v>1</v>
      </c>
      <c r="AA23" s="119">
        <f t="shared" si="2"/>
        <v>7</v>
      </c>
      <c r="AB23" s="120">
        <f t="shared" si="3"/>
        <v>10</v>
      </c>
    </row>
    <row r="24" spans="1:28" s="28" customFormat="1" ht="12.75">
      <c r="A24" s="122"/>
      <c r="B24" s="105" t="s">
        <v>203</v>
      </c>
      <c r="C24" s="113" t="s">
        <v>42</v>
      </c>
      <c r="D24" s="114"/>
      <c r="E24" s="115"/>
      <c r="F24" s="116">
        <v>2</v>
      </c>
      <c r="G24" s="117"/>
      <c r="H24" s="115"/>
      <c r="I24" s="118"/>
      <c r="J24" s="114"/>
      <c r="K24" s="115"/>
      <c r="L24" s="116"/>
      <c r="M24" s="117"/>
      <c r="N24" s="115"/>
      <c r="O24" s="118"/>
      <c r="P24" s="114">
        <v>1</v>
      </c>
      <c r="Q24" s="115">
        <v>2</v>
      </c>
      <c r="R24" s="116">
        <v>1</v>
      </c>
      <c r="S24" s="117">
        <v>1</v>
      </c>
      <c r="T24" s="115">
        <v>7</v>
      </c>
      <c r="U24" s="118">
        <v>63</v>
      </c>
      <c r="V24" s="114"/>
      <c r="W24" s="115"/>
      <c r="X24" s="116"/>
      <c r="Y24" s="119">
        <f t="shared" si="0"/>
        <v>2</v>
      </c>
      <c r="Z24" s="120">
        <f t="shared" si="1"/>
        <v>9</v>
      </c>
      <c r="AA24" s="119">
        <f t="shared" si="2"/>
        <v>66</v>
      </c>
      <c r="AB24" s="120">
        <f t="shared" si="3"/>
        <v>77</v>
      </c>
    </row>
    <row r="25" spans="1:28" s="28" customFormat="1" ht="12.75">
      <c r="A25" s="122"/>
      <c r="B25" s="105" t="s">
        <v>111</v>
      </c>
      <c r="C25" s="113" t="s">
        <v>42</v>
      </c>
      <c r="D25" s="114">
        <v>4</v>
      </c>
      <c r="E25" s="115">
        <v>2</v>
      </c>
      <c r="F25" s="116">
        <v>8</v>
      </c>
      <c r="G25" s="117"/>
      <c r="H25" s="115"/>
      <c r="I25" s="118">
        <v>1</v>
      </c>
      <c r="J25" s="114"/>
      <c r="K25" s="115"/>
      <c r="L25" s="116"/>
      <c r="M25" s="117"/>
      <c r="N25" s="115"/>
      <c r="O25" s="118">
        <v>1</v>
      </c>
      <c r="P25" s="114">
        <v>5</v>
      </c>
      <c r="Q25" s="115">
        <v>10</v>
      </c>
      <c r="R25" s="116">
        <v>26</v>
      </c>
      <c r="S25" s="117"/>
      <c r="T25" s="115">
        <v>1</v>
      </c>
      <c r="U25" s="118">
        <v>3</v>
      </c>
      <c r="V25" s="114"/>
      <c r="W25" s="115"/>
      <c r="X25" s="116"/>
      <c r="Y25" s="119">
        <f t="shared" si="0"/>
        <v>9</v>
      </c>
      <c r="Z25" s="120">
        <f t="shared" si="1"/>
        <v>13</v>
      </c>
      <c r="AA25" s="119">
        <f t="shared" si="2"/>
        <v>39</v>
      </c>
      <c r="AB25" s="120">
        <f t="shared" si="3"/>
        <v>61</v>
      </c>
    </row>
    <row r="26" spans="1:28" s="28" customFormat="1" ht="12.75">
      <c r="A26" s="123"/>
      <c r="B26" s="105" t="s">
        <v>57</v>
      </c>
      <c r="C26" s="113" t="s">
        <v>42</v>
      </c>
      <c r="D26" s="114">
        <v>1</v>
      </c>
      <c r="E26" s="115">
        <v>10</v>
      </c>
      <c r="F26" s="116">
        <v>13</v>
      </c>
      <c r="G26" s="117"/>
      <c r="H26" s="115">
        <v>1</v>
      </c>
      <c r="I26" s="118">
        <v>1</v>
      </c>
      <c r="J26" s="114"/>
      <c r="K26" s="115"/>
      <c r="L26" s="116"/>
      <c r="M26" s="117"/>
      <c r="N26" s="115"/>
      <c r="O26" s="118"/>
      <c r="P26" s="114">
        <v>1</v>
      </c>
      <c r="Q26" s="115"/>
      <c r="R26" s="116">
        <v>1</v>
      </c>
      <c r="S26" s="117">
        <v>2</v>
      </c>
      <c r="T26" s="115">
        <v>7</v>
      </c>
      <c r="U26" s="118">
        <v>38</v>
      </c>
      <c r="V26" s="114"/>
      <c r="W26" s="115">
        <v>1</v>
      </c>
      <c r="X26" s="116">
        <v>3</v>
      </c>
      <c r="Y26" s="119">
        <f t="shared" si="0"/>
        <v>4</v>
      </c>
      <c r="Z26" s="120">
        <f t="shared" si="1"/>
        <v>19</v>
      </c>
      <c r="AA26" s="119">
        <f t="shared" si="2"/>
        <v>56</v>
      </c>
      <c r="AB26" s="120">
        <f t="shared" si="3"/>
        <v>79</v>
      </c>
    </row>
    <row r="27" spans="1:28" s="28" customFormat="1" ht="12.75">
      <c r="A27" s="122"/>
      <c r="B27" s="105" t="s">
        <v>310</v>
      </c>
      <c r="C27" s="113" t="s">
        <v>42</v>
      </c>
      <c r="D27" s="114"/>
      <c r="E27" s="115"/>
      <c r="F27" s="116">
        <v>1</v>
      </c>
      <c r="G27" s="117"/>
      <c r="H27" s="115"/>
      <c r="I27" s="118"/>
      <c r="J27" s="114"/>
      <c r="K27" s="115"/>
      <c r="L27" s="116"/>
      <c r="M27" s="117"/>
      <c r="N27" s="115"/>
      <c r="O27" s="118">
        <v>2</v>
      </c>
      <c r="P27" s="114"/>
      <c r="Q27" s="115"/>
      <c r="R27" s="116">
        <v>8</v>
      </c>
      <c r="S27" s="117"/>
      <c r="T27" s="115"/>
      <c r="U27" s="118">
        <v>9</v>
      </c>
      <c r="V27" s="114"/>
      <c r="W27" s="115"/>
      <c r="X27" s="116"/>
      <c r="Y27" s="119">
        <f t="shared" si="0"/>
        <v>0</v>
      </c>
      <c r="Z27" s="120">
        <f t="shared" si="1"/>
        <v>0</v>
      </c>
      <c r="AA27" s="119">
        <f t="shared" si="2"/>
        <v>20</v>
      </c>
      <c r="AB27" s="120">
        <f t="shared" si="3"/>
        <v>20</v>
      </c>
    </row>
    <row r="28" spans="1:28" s="28" customFormat="1" ht="12.75">
      <c r="A28" s="122"/>
      <c r="B28" s="105" t="s">
        <v>138</v>
      </c>
      <c r="C28" s="113" t="s">
        <v>42</v>
      </c>
      <c r="D28" s="114">
        <v>0</v>
      </c>
      <c r="E28" s="115"/>
      <c r="F28" s="116"/>
      <c r="G28" s="117"/>
      <c r="H28" s="115"/>
      <c r="I28" s="118"/>
      <c r="J28" s="114"/>
      <c r="K28" s="115"/>
      <c r="L28" s="116"/>
      <c r="M28" s="117"/>
      <c r="N28" s="115"/>
      <c r="O28" s="118"/>
      <c r="P28" s="114"/>
      <c r="Q28" s="115"/>
      <c r="R28" s="116">
        <v>1</v>
      </c>
      <c r="S28" s="117"/>
      <c r="T28" s="115">
        <v>1</v>
      </c>
      <c r="U28" s="118">
        <v>3</v>
      </c>
      <c r="V28" s="114"/>
      <c r="W28" s="115"/>
      <c r="X28" s="116"/>
      <c r="Y28" s="119">
        <f t="shared" si="0"/>
        <v>0</v>
      </c>
      <c r="Z28" s="120">
        <f t="shared" si="1"/>
        <v>1</v>
      </c>
      <c r="AA28" s="119">
        <f t="shared" si="2"/>
        <v>4</v>
      </c>
      <c r="AB28" s="120">
        <f t="shared" si="3"/>
        <v>5</v>
      </c>
    </row>
    <row r="29" spans="1:28" s="28" customFormat="1" ht="12.75">
      <c r="A29" s="122"/>
      <c r="B29" s="105" t="s">
        <v>123</v>
      </c>
      <c r="C29" s="113" t="s">
        <v>42</v>
      </c>
      <c r="D29" s="114"/>
      <c r="E29" s="115">
        <v>1</v>
      </c>
      <c r="F29" s="116">
        <v>4</v>
      </c>
      <c r="G29" s="117"/>
      <c r="H29" s="115"/>
      <c r="I29" s="118"/>
      <c r="J29" s="114"/>
      <c r="K29" s="115"/>
      <c r="L29" s="116"/>
      <c r="M29" s="117"/>
      <c r="N29" s="115"/>
      <c r="O29" s="118"/>
      <c r="P29" s="114">
        <v>1</v>
      </c>
      <c r="Q29" s="115">
        <v>3</v>
      </c>
      <c r="R29" s="116">
        <v>7</v>
      </c>
      <c r="S29" s="117">
        <v>2</v>
      </c>
      <c r="T29" s="115">
        <v>2</v>
      </c>
      <c r="U29" s="118">
        <v>16</v>
      </c>
      <c r="V29" s="114"/>
      <c r="W29" s="115"/>
      <c r="X29" s="116"/>
      <c r="Y29" s="119">
        <f t="shared" si="0"/>
        <v>3</v>
      </c>
      <c r="Z29" s="120">
        <f t="shared" si="1"/>
        <v>6</v>
      </c>
      <c r="AA29" s="119">
        <f t="shared" si="2"/>
        <v>27</v>
      </c>
      <c r="AB29" s="120">
        <f t="shared" si="3"/>
        <v>36</v>
      </c>
    </row>
    <row r="30" spans="1:28" s="28" customFormat="1" ht="12.75">
      <c r="A30" s="122"/>
      <c r="B30" s="105" t="s">
        <v>131</v>
      </c>
      <c r="C30" s="113" t="s">
        <v>42</v>
      </c>
      <c r="D30" s="114"/>
      <c r="E30" s="115"/>
      <c r="F30" s="116"/>
      <c r="G30" s="117"/>
      <c r="H30" s="115"/>
      <c r="I30" s="118"/>
      <c r="J30" s="114"/>
      <c r="K30" s="115"/>
      <c r="L30" s="116"/>
      <c r="M30" s="117"/>
      <c r="N30" s="115"/>
      <c r="O30" s="118"/>
      <c r="P30" s="114"/>
      <c r="Q30" s="115"/>
      <c r="R30" s="116"/>
      <c r="S30" s="117">
        <v>1</v>
      </c>
      <c r="T30" s="115"/>
      <c r="U30" s="118">
        <v>12</v>
      </c>
      <c r="V30" s="114"/>
      <c r="W30" s="115"/>
      <c r="X30" s="116"/>
      <c r="Y30" s="119">
        <f t="shared" si="0"/>
        <v>1</v>
      </c>
      <c r="Z30" s="120">
        <f t="shared" si="1"/>
        <v>0</v>
      </c>
      <c r="AA30" s="119">
        <f t="shared" si="2"/>
        <v>12</v>
      </c>
      <c r="AB30" s="120">
        <f t="shared" si="3"/>
        <v>13</v>
      </c>
    </row>
    <row r="31" spans="1:28" s="28" customFormat="1" ht="12.75">
      <c r="A31" s="122"/>
      <c r="B31" s="105" t="s">
        <v>60</v>
      </c>
      <c r="C31" s="113" t="s">
        <v>42</v>
      </c>
      <c r="D31" s="114"/>
      <c r="E31" s="115"/>
      <c r="F31" s="116"/>
      <c r="G31" s="117"/>
      <c r="H31" s="115"/>
      <c r="I31" s="118"/>
      <c r="J31" s="114"/>
      <c r="K31" s="115"/>
      <c r="L31" s="116"/>
      <c r="M31" s="117"/>
      <c r="N31" s="115"/>
      <c r="O31" s="118"/>
      <c r="P31" s="114"/>
      <c r="Q31" s="115"/>
      <c r="R31" s="116"/>
      <c r="S31" s="117"/>
      <c r="T31" s="115">
        <v>2</v>
      </c>
      <c r="U31" s="118">
        <v>10</v>
      </c>
      <c r="V31" s="114"/>
      <c r="W31" s="115"/>
      <c r="X31" s="116"/>
      <c r="Y31" s="119">
        <f t="shared" si="0"/>
        <v>0</v>
      </c>
      <c r="Z31" s="120">
        <f t="shared" si="1"/>
        <v>2</v>
      </c>
      <c r="AA31" s="119">
        <f t="shared" si="2"/>
        <v>10</v>
      </c>
      <c r="AB31" s="120">
        <f t="shared" si="3"/>
        <v>12</v>
      </c>
    </row>
    <row r="32" spans="1:28" s="28" customFormat="1" ht="12.75">
      <c r="A32" s="122"/>
      <c r="B32" s="105" t="s">
        <v>236</v>
      </c>
      <c r="C32" s="113" t="s">
        <v>42</v>
      </c>
      <c r="D32" s="114"/>
      <c r="E32" s="115"/>
      <c r="F32" s="116"/>
      <c r="G32" s="117"/>
      <c r="H32" s="115"/>
      <c r="I32" s="118"/>
      <c r="J32" s="114"/>
      <c r="K32" s="115"/>
      <c r="L32" s="116"/>
      <c r="M32" s="117"/>
      <c r="N32" s="115"/>
      <c r="O32" s="118"/>
      <c r="P32" s="114"/>
      <c r="Q32" s="115"/>
      <c r="R32" s="116"/>
      <c r="S32" s="117">
        <v>1</v>
      </c>
      <c r="T32" s="115">
        <v>1</v>
      </c>
      <c r="U32" s="118">
        <v>30</v>
      </c>
      <c r="V32" s="114"/>
      <c r="W32" s="115"/>
      <c r="X32" s="116"/>
      <c r="Y32" s="119">
        <f t="shared" si="0"/>
        <v>1</v>
      </c>
      <c r="Z32" s="120">
        <f t="shared" si="1"/>
        <v>1</v>
      </c>
      <c r="AA32" s="119">
        <f t="shared" si="2"/>
        <v>30</v>
      </c>
      <c r="AB32" s="120">
        <f t="shared" si="3"/>
        <v>32</v>
      </c>
    </row>
    <row r="33" spans="1:28" s="28" customFormat="1" ht="25.5">
      <c r="A33" s="122"/>
      <c r="B33" s="105" t="s">
        <v>61</v>
      </c>
      <c r="C33" s="113" t="s">
        <v>42</v>
      </c>
      <c r="D33" s="114"/>
      <c r="E33" s="115"/>
      <c r="F33" s="116"/>
      <c r="G33" s="117"/>
      <c r="H33" s="115"/>
      <c r="I33" s="118"/>
      <c r="J33" s="114"/>
      <c r="K33" s="115"/>
      <c r="L33" s="116"/>
      <c r="M33" s="117"/>
      <c r="N33" s="115"/>
      <c r="O33" s="118">
        <v>1</v>
      </c>
      <c r="P33" s="114"/>
      <c r="Q33" s="115"/>
      <c r="R33" s="116"/>
      <c r="S33" s="117"/>
      <c r="T33" s="115">
        <v>3</v>
      </c>
      <c r="U33" s="118">
        <v>27</v>
      </c>
      <c r="V33" s="114"/>
      <c r="W33" s="115"/>
      <c r="X33" s="116"/>
      <c r="Y33" s="119">
        <f t="shared" si="0"/>
        <v>0</v>
      </c>
      <c r="Z33" s="120">
        <f t="shared" si="1"/>
        <v>3</v>
      </c>
      <c r="AA33" s="119">
        <f t="shared" si="2"/>
        <v>28</v>
      </c>
      <c r="AB33" s="120">
        <f t="shared" si="3"/>
        <v>31</v>
      </c>
    </row>
    <row r="34" spans="1:28" ht="31.5">
      <c r="A34" s="58"/>
      <c r="B34" s="39" t="s">
        <v>190</v>
      </c>
      <c r="C34" s="49" t="s">
        <v>42</v>
      </c>
      <c r="D34" s="82">
        <f>SUM(D21:D33)</f>
        <v>8</v>
      </c>
      <c r="E34" s="82">
        <f aca="true" t="shared" si="5" ref="E34:X34">SUM(E21:E33)</f>
        <v>38</v>
      </c>
      <c r="F34" s="82">
        <f t="shared" si="5"/>
        <v>79</v>
      </c>
      <c r="G34" s="82">
        <f t="shared" si="5"/>
        <v>1</v>
      </c>
      <c r="H34" s="82">
        <f t="shared" si="5"/>
        <v>1</v>
      </c>
      <c r="I34" s="82">
        <f t="shared" si="5"/>
        <v>2</v>
      </c>
      <c r="J34" s="82">
        <f t="shared" si="5"/>
        <v>0</v>
      </c>
      <c r="K34" s="82">
        <f t="shared" si="5"/>
        <v>0</v>
      </c>
      <c r="L34" s="82">
        <f t="shared" si="5"/>
        <v>0</v>
      </c>
      <c r="M34" s="82">
        <f t="shared" si="5"/>
        <v>0</v>
      </c>
      <c r="N34" s="82">
        <f t="shared" si="5"/>
        <v>1</v>
      </c>
      <c r="O34" s="82">
        <f t="shared" si="5"/>
        <v>5</v>
      </c>
      <c r="P34" s="82">
        <f t="shared" si="5"/>
        <v>19</v>
      </c>
      <c r="Q34" s="82">
        <f t="shared" si="5"/>
        <v>77</v>
      </c>
      <c r="R34" s="82">
        <f t="shared" si="5"/>
        <v>165</v>
      </c>
      <c r="S34" s="82">
        <f t="shared" si="5"/>
        <v>22</v>
      </c>
      <c r="T34" s="82">
        <f t="shared" si="5"/>
        <v>87</v>
      </c>
      <c r="U34" s="82">
        <f t="shared" si="5"/>
        <v>477</v>
      </c>
      <c r="V34" s="82">
        <f t="shared" si="5"/>
        <v>0</v>
      </c>
      <c r="W34" s="82">
        <f t="shared" si="5"/>
        <v>1</v>
      </c>
      <c r="X34" s="82">
        <f t="shared" si="5"/>
        <v>3</v>
      </c>
      <c r="Y34" s="64">
        <f t="shared" si="0"/>
        <v>50</v>
      </c>
      <c r="Z34" s="68">
        <f t="shared" si="1"/>
        <v>205</v>
      </c>
      <c r="AA34" s="64">
        <f t="shared" si="2"/>
        <v>731</v>
      </c>
      <c r="AB34" s="68">
        <f t="shared" si="3"/>
        <v>986</v>
      </c>
    </row>
    <row r="35" spans="1:28" ht="15.75">
      <c r="A35" s="59"/>
      <c r="B35" s="21" t="s">
        <v>49</v>
      </c>
      <c r="C35" s="47" t="s">
        <v>49</v>
      </c>
      <c r="D35" s="72">
        <v>43</v>
      </c>
      <c r="E35" s="25">
        <v>226</v>
      </c>
      <c r="F35" s="78">
        <v>552</v>
      </c>
      <c r="G35" s="96">
        <v>1</v>
      </c>
      <c r="H35" s="25">
        <v>5</v>
      </c>
      <c r="I35" s="98">
        <v>22</v>
      </c>
      <c r="J35" s="72"/>
      <c r="K35" s="25"/>
      <c r="L35" s="78">
        <v>3</v>
      </c>
      <c r="M35" s="96">
        <v>2</v>
      </c>
      <c r="N35" s="25">
        <v>9</v>
      </c>
      <c r="O35" s="98">
        <v>29</v>
      </c>
      <c r="P35" s="72">
        <v>71</v>
      </c>
      <c r="Q35" s="25">
        <v>403</v>
      </c>
      <c r="R35" s="78">
        <v>934</v>
      </c>
      <c r="S35" s="96">
        <v>24</v>
      </c>
      <c r="T35" s="25">
        <v>186</v>
      </c>
      <c r="U35" s="98">
        <v>771</v>
      </c>
      <c r="V35" s="72">
        <v>1</v>
      </c>
      <c r="W35" s="25">
        <v>36</v>
      </c>
      <c r="X35" s="78">
        <v>164</v>
      </c>
      <c r="Y35" s="56">
        <f t="shared" si="0"/>
        <v>142</v>
      </c>
      <c r="Z35" s="50">
        <f t="shared" si="1"/>
        <v>865</v>
      </c>
      <c r="AA35" s="56">
        <f t="shared" si="2"/>
        <v>2475</v>
      </c>
      <c r="AB35" s="50">
        <f t="shared" si="3"/>
        <v>3482</v>
      </c>
    </row>
    <row r="36" spans="1:28" s="28" customFormat="1" ht="12.75">
      <c r="A36" s="122"/>
      <c r="B36" s="105" t="s">
        <v>16</v>
      </c>
      <c r="C36" s="113" t="s">
        <v>49</v>
      </c>
      <c r="D36" s="114">
        <v>17</v>
      </c>
      <c r="E36" s="115">
        <v>130</v>
      </c>
      <c r="F36" s="116">
        <v>332</v>
      </c>
      <c r="G36" s="117"/>
      <c r="H36" s="115">
        <v>1</v>
      </c>
      <c r="I36" s="118">
        <v>15</v>
      </c>
      <c r="J36" s="114"/>
      <c r="K36" s="115"/>
      <c r="L36" s="116"/>
      <c r="M36" s="117">
        <v>1</v>
      </c>
      <c r="N36" s="115">
        <v>4</v>
      </c>
      <c r="O36" s="118">
        <v>12</v>
      </c>
      <c r="P36" s="114">
        <v>29</v>
      </c>
      <c r="Q36" s="115">
        <v>196</v>
      </c>
      <c r="R36" s="116">
        <v>431</v>
      </c>
      <c r="S36" s="117">
        <v>4</v>
      </c>
      <c r="T36" s="115">
        <v>30</v>
      </c>
      <c r="U36" s="118">
        <v>151</v>
      </c>
      <c r="V36" s="114"/>
      <c r="W36" s="115"/>
      <c r="X36" s="116"/>
      <c r="Y36" s="119">
        <f t="shared" si="0"/>
        <v>51</v>
      </c>
      <c r="Z36" s="120">
        <f t="shared" si="1"/>
        <v>361</v>
      </c>
      <c r="AA36" s="119">
        <f t="shared" si="2"/>
        <v>941</v>
      </c>
      <c r="AB36" s="120">
        <f t="shared" si="3"/>
        <v>1353</v>
      </c>
    </row>
    <row r="37" spans="1:28" s="28" customFormat="1" ht="12.75">
      <c r="A37" s="122"/>
      <c r="B37" s="105" t="s">
        <v>19</v>
      </c>
      <c r="C37" s="113" t="s">
        <v>49</v>
      </c>
      <c r="D37" s="114">
        <v>5</v>
      </c>
      <c r="E37" s="115">
        <v>20</v>
      </c>
      <c r="F37" s="116">
        <v>54</v>
      </c>
      <c r="G37" s="117"/>
      <c r="H37" s="115"/>
      <c r="I37" s="118"/>
      <c r="J37" s="114"/>
      <c r="K37" s="115"/>
      <c r="L37" s="116"/>
      <c r="M37" s="117"/>
      <c r="N37" s="115"/>
      <c r="O37" s="118">
        <v>3</v>
      </c>
      <c r="P37" s="114">
        <v>15</v>
      </c>
      <c r="Q37" s="115">
        <v>68</v>
      </c>
      <c r="R37" s="116">
        <v>174</v>
      </c>
      <c r="S37" s="117">
        <v>5</v>
      </c>
      <c r="T37" s="115">
        <v>30</v>
      </c>
      <c r="U37" s="118">
        <v>126</v>
      </c>
      <c r="V37" s="114"/>
      <c r="W37" s="115"/>
      <c r="X37" s="116">
        <v>1</v>
      </c>
      <c r="Y37" s="119">
        <f t="shared" si="0"/>
        <v>25</v>
      </c>
      <c r="Z37" s="120">
        <f t="shared" si="1"/>
        <v>118</v>
      </c>
      <c r="AA37" s="119">
        <f t="shared" si="2"/>
        <v>358</v>
      </c>
      <c r="AB37" s="120">
        <f t="shared" si="3"/>
        <v>501</v>
      </c>
    </row>
    <row r="38" spans="1:28" s="28" customFormat="1" ht="12.75">
      <c r="A38" s="122"/>
      <c r="B38" s="105" t="s">
        <v>21</v>
      </c>
      <c r="C38" s="113" t="s">
        <v>49</v>
      </c>
      <c r="D38" s="114">
        <v>6</v>
      </c>
      <c r="E38" s="115">
        <v>34</v>
      </c>
      <c r="F38" s="116">
        <v>57</v>
      </c>
      <c r="G38" s="117"/>
      <c r="H38" s="115">
        <v>3</v>
      </c>
      <c r="I38" s="118">
        <v>2</v>
      </c>
      <c r="J38" s="114"/>
      <c r="K38" s="115"/>
      <c r="L38" s="116">
        <v>3</v>
      </c>
      <c r="M38" s="117">
        <v>1</v>
      </c>
      <c r="N38" s="115"/>
      <c r="O38" s="118">
        <v>5</v>
      </c>
      <c r="P38" s="114">
        <v>7</v>
      </c>
      <c r="Q38" s="115">
        <v>52</v>
      </c>
      <c r="R38" s="116">
        <v>105</v>
      </c>
      <c r="S38" s="117">
        <v>7</v>
      </c>
      <c r="T38" s="115">
        <v>41</v>
      </c>
      <c r="U38" s="118">
        <v>121</v>
      </c>
      <c r="V38" s="114">
        <v>1</v>
      </c>
      <c r="W38" s="115">
        <v>36</v>
      </c>
      <c r="X38" s="116">
        <v>128</v>
      </c>
      <c r="Y38" s="119">
        <f t="shared" si="0"/>
        <v>22</v>
      </c>
      <c r="Z38" s="120">
        <f t="shared" si="1"/>
        <v>166</v>
      </c>
      <c r="AA38" s="119">
        <f t="shared" si="2"/>
        <v>421</v>
      </c>
      <c r="AB38" s="120">
        <f t="shared" si="3"/>
        <v>609</v>
      </c>
    </row>
    <row r="39" spans="1:28" s="28" customFormat="1" ht="12.75">
      <c r="A39" s="122"/>
      <c r="B39" s="105" t="s">
        <v>25</v>
      </c>
      <c r="C39" s="113" t="s">
        <v>49</v>
      </c>
      <c r="D39" s="114">
        <v>2</v>
      </c>
      <c r="E39" s="115">
        <v>18</v>
      </c>
      <c r="F39" s="116">
        <v>45</v>
      </c>
      <c r="G39" s="117">
        <v>1</v>
      </c>
      <c r="H39" s="115">
        <v>1</v>
      </c>
      <c r="I39" s="118">
        <v>4</v>
      </c>
      <c r="J39" s="114"/>
      <c r="K39" s="115"/>
      <c r="L39" s="116"/>
      <c r="M39" s="117"/>
      <c r="N39" s="115"/>
      <c r="O39" s="118">
        <v>2</v>
      </c>
      <c r="P39" s="114">
        <v>6</v>
      </c>
      <c r="Q39" s="115">
        <v>38</v>
      </c>
      <c r="R39" s="116">
        <v>57</v>
      </c>
      <c r="S39" s="117">
        <v>3</v>
      </c>
      <c r="T39" s="115">
        <v>47</v>
      </c>
      <c r="U39" s="118">
        <v>159</v>
      </c>
      <c r="V39" s="114"/>
      <c r="W39" s="115"/>
      <c r="X39" s="116">
        <v>9</v>
      </c>
      <c r="Y39" s="119">
        <f t="shared" si="0"/>
        <v>12</v>
      </c>
      <c r="Z39" s="120">
        <f t="shared" si="1"/>
        <v>104</v>
      </c>
      <c r="AA39" s="119">
        <f t="shared" si="2"/>
        <v>276</v>
      </c>
      <c r="AB39" s="120">
        <f t="shared" si="3"/>
        <v>392</v>
      </c>
    </row>
    <row r="40" spans="1:28" s="28" customFormat="1" ht="12.75">
      <c r="A40" s="122"/>
      <c r="B40" s="105" t="s">
        <v>222</v>
      </c>
      <c r="C40" s="113" t="s">
        <v>49</v>
      </c>
      <c r="D40" s="114">
        <v>1</v>
      </c>
      <c r="E40" s="115"/>
      <c r="F40" s="116">
        <v>2</v>
      </c>
      <c r="G40" s="117"/>
      <c r="H40" s="115"/>
      <c r="I40" s="118"/>
      <c r="J40" s="114"/>
      <c r="K40" s="115"/>
      <c r="L40" s="116"/>
      <c r="M40" s="117"/>
      <c r="N40" s="115"/>
      <c r="O40" s="118"/>
      <c r="P40" s="114"/>
      <c r="Q40" s="115"/>
      <c r="R40" s="116">
        <v>9</v>
      </c>
      <c r="S40" s="117"/>
      <c r="T40" s="115"/>
      <c r="U40" s="118"/>
      <c r="V40" s="114"/>
      <c r="W40" s="115"/>
      <c r="X40" s="116"/>
      <c r="Y40" s="119">
        <f t="shared" si="0"/>
        <v>1</v>
      </c>
      <c r="Z40" s="120">
        <f t="shared" si="1"/>
        <v>0</v>
      </c>
      <c r="AA40" s="119">
        <f t="shared" si="2"/>
        <v>11</v>
      </c>
      <c r="AB40" s="120">
        <f t="shared" si="3"/>
        <v>12</v>
      </c>
    </row>
    <row r="41" spans="1:28" s="28" customFormat="1" ht="12.75">
      <c r="A41" s="122"/>
      <c r="B41" s="105" t="s">
        <v>237</v>
      </c>
      <c r="C41" s="113" t="s">
        <v>49</v>
      </c>
      <c r="D41" s="114">
        <v>1</v>
      </c>
      <c r="E41" s="115">
        <v>1</v>
      </c>
      <c r="F41" s="116">
        <v>6</v>
      </c>
      <c r="G41" s="117"/>
      <c r="H41" s="115"/>
      <c r="I41" s="118"/>
      <c r="J41" s="114"/>
      <c r="K41" s="115"/>
      <c r="L41" s="116"/>
      <c r="M41" s="117"/>
      <c r="N41" s="115"/>
      <c r="O41" s="118"/>
      <c r="P41" s="114">
        <v>1</v>
      </c>
      <c r="Q41" s="115">
        <v>4</v>
      </c>
      <c r="R41" s="116">
        <v>12</v>
      </c>
      <c r="S41" s="117"/>
      <c r="T41" s="115">
        <v>2</v>
      </c>
      <c r="U41" s="118"/>
      <c r="V41" s="114"/>
      <c r="W41" s="115"/>
      <c r="X41" s="116"/>
      <c r="Y41" s="119">
        <f t="shared" si="0"/>
        <v>2</v>
      </c>
      <c r="Z41" s="120">
        <f t="shared" si="1"/>
        <v>7</v>
      </c>
      <c r="AA41" s="119">
        <f t="shared" si="2"/>
        <v>18</v>
      </c>
      <c r="AB41" s="120">
        <f t="shared" si="3"/>
        <v>27</v>
      </c>
    </row>
    <row r="42" spans="1:28" s="28" customFormat="1" ht="12.75">
      <c r="A42" s="122"/>
      <c r="B42" s="105" t="s">
        <v>312</v>
      </c>
      <c r="C42" s="113" t="s">
        <v>49</v>
      </c>
      <c r="D42" s="114"/>
      <c r="E42" s="115">
        <v>2</v>
      </c>
      <c r="F42" s="116">
        <v>5</v>
      </c>
      <c r="G42" s="117"/>
      <c r="H42" s="115"/>
      <c r="I42" s="118"/>
      <c r="J42" s="114"/>
      <c r="K42" s="115"/>
      <c r="L42" s="116"/>
      <c r="M42" s="117"/>
      <c r="N42" s="115"/>
      <c r="O42" s="118"/>
      <c r="P42" s="114"/>
      <c r="Q42" s="115">
        <v>2</v>
      </c>
      <c r="R42" s="116">
        <v>22</v>
      </c>
      <c r="S42" s="117"/>
      <c r="T42" s="115"/>
      <c r="U42" s="118">
        <v>6</v>
      </c>
      <c r="V42" s="114"/>
      <c r="W42" s="115"/>
      <c r="X42" s="116"/>
      <c r="Y42" s="119">
        <f t="shared" si="0"/>
        <v>0</v>
      </c>
      <c r="Z42" s="120">
        <f t="shared" si="1"/>
        <v>4</v>
      </c>
      <c r="AA42" s="119">
        <f t="shared" si="2"/>
        <v>33</v>
      </c>
      <c r="AB42" s="120">
        <f t="shared" si="3"/>
        <v>37</v>
      </c>
    </row>
    <row r="43" spans="1:28" s="28" customFormat="1" ht="12.75">
      <c r="A43" s="122"/>
      <c r="B43" s="105" t="s">
        <v>238</v>
      </c>
      <c r="C43" s="113" t="s">
        <v>49</v>
      </c>
      <c r="D43" s="114">
        <v>5</v>
      </c>
      <c r="E43" s="115">
        <v>4</v>
      </c>
      <c r="F43" s="116">
        <v>5</v>
      </c>
      <c r="G43" s="117"/>
      <c r="H43" s="115"/>
      <c r="I43" s="118"/>
      <c r="J43" s="114"/>
      <c r="K43" s="115"/>
      <c r="L43" s="116"/>
      <c r="M43" s="117"/>
      <c r="N43" s="115">
        <v>2</v>
      </c>
      <c r="O43" s="118">
        <v>2</v>
      </c>
      <c r="P43" s="114">
        <v>1</v>
      </c>
      <c r="Q43" s="115">
        <v>2</v>
      </c>
      <c r="R43" s="116">
        <v>11</v>
      </c>
      <c r="S43" s="117"/>
      <c r="T43" s="115">
        <v>2</v>
      </c>
      <c r="U43" s="118">
        <v>11</v>
      </c>
      <c r="V43" s="114"/>
      <c r="W43" s="115"/>
      <c r="X43" s="116"/>
      <c r="Y43" s="119">
        <f t="shared" si="0"/>
        <v>6</v>
      </c>
      <c r="Z43" s="120">
        <f t="shared" si="1"/>
        <v>10</v>
      </c>
      <c r="AA43" s="119">
        <f t="shared" si="2"/>
        <v>29</v>
      </c>
      <c r="AB43" s="120">
        <f t="shared" si="3"/>
        <v>45</v>
      </c>
    </row>
    <row r="44" spans="1:28" s="28" customFormat="1" ht="12.75">
      <c r="A44" s="122"/>
      <c r="B44" s="105" t="s">
        <v>192</v>
      </c>
      <c r="C44" s="113" t="s">
        <v>49</v>
      </c>
      <c r="D44" s="114">
        <v>2</v>
      </c>
      <c r="E44" s="115">
        <v>9</v>
      </c>
      <c r="F44" s="116">
        <v>32</v>
      </c>
      <c r="G44" s="117"/>
      <c r="H44" s="115"/>
      <c r="I44" s="118"/>
      <c r="J44" s="114"/>
      <c r="K44" s="115"/>
      <c r="L44" s="116"/>
      <c r="M44" s="117"/>
      <c r="N44" s="115"/>
      <c r="O44" s="118"/>
      <c r="P44" s="114">
        <v>2</v>
      </c>
      <c r="Q44" s="115">
        <v>25</v>
      </c>
      <c r="R44" s="116">
        <v>46</v>
      </c>
      <c r="S44" s="117"/>
      <c r="T44" s="115">
        <v>14</v>
      </c>
      <c r="U44" s="118">
        <v>32</v>
      </c>
      <c r="V44" s="114"/>
      <c r="W44" s="115"/>
      <c r="X44" s="116">
        <v>26</v>
      </c>
      <c r="Y44" s="119">
        <f t="shared" si="0"/>
        <v>4</v>
      </c>
      <c r="Z44" s="120">
        <f t="shared" si="1"/>
        <v>48</v>
      </c>
      <c r="AA44" s="119">
        <f t="shared" si="2"/>
        <v>136</v>
      </c>
      <c r="AB44" s="120">
        <f t="shared" si="3"/>
        <v>188</v>
      </c>
    </row>
    <row r="45" spans="1:28" s="28" customFormat="1" ht="12.75">
      <c r="A45" s="122"/>
      <c r="B45" s="105" t="s">
        <v>94</v>
      </c>
      <c r="C45" s="113" t="s">
        <v>49</v>
      </c>
      <c r="D45" s="114"/>
      <c r="E45" s="115">
        <v>1</v>
      </c>
      <c r="F45" s="116">
        <v>1</v>
      </c>
      <c r="G45" s="117"/>
      <c r="H45" s="115"/>
      <c r="I45" s="118"/>
      <c r="J45" s="114"/>
      <c r="K45" s="115"/>
      <c r="L45" s="116"/>
      <c r="M45" s="117"/>
      <c r="N45" s="115"/>
      <c r="O45" s="118"/>
      <c r="P45" s="114"/>
      <c r="Q45" s="115">
        <v>3</v>
      </c>
      <c r="R45" s="116">
        <v>11</v>
      </c>
      <c r="S45" s="117">
        <v>1</v>
      </c>
      <c r="T45" s="115">
        <v>7</v>
      </c>
      <c r="U45" s="118">
        <v>35</v>
      </c>
      <c r="V45" s="114"/>
      <c r="W45" s="115"/>
      <c r="X45" s="116"/>
      <c r="Y45" s="119">
        <f t="shared" si="0"/>
        <v>1</v>
      </c>
      <c r="Z45" s="120">
        <f t="shared" si="1"/>
        <v>11</v>
      </c>
      <c r="AA45" s="119">
        <f t="shared" si="2"/>
        <v>47</v>
      </c>
      <c r="AB45" s="120">
        <f t="shared" si="3"/>
        <v>59</v>
      </c>
    </row>
    <row r="46" spans="1:28" s="28" customFormat="1" ht="37.5" customHeight="1">
      <c r="A46" s="122"/>
      <c r="B46" s="105" t="s">
        <v>244</v>
      </c>
      <c r="C46" s="113" t="s">
        <v>49</v>
      </c>
      <c r="D46" s="114"/>
      <c r="E46" s="115"/>
      <c r="F46" s="116"/>
      <c r="G46" s="117"/>
      <c r="H46" s="115"/>
      <c r="I46" s="118"/>
      <c r="J46" s="114"/>
      <c r="K46" s="115"/>
      <c r="L46" s="116"/>
      <c r="M46" s="117"/>
      <c r="N46" s="115"/>
      <c r="O46" s="118"/>
      <c r="P46" s="114">
        <v>3</v>
      </c>
      <c r="Q46" s="115"/>
      <c r="R46" s="116"/>
      <c r="S46" s="117"/>
      <c r="T46" s="115"/>
      <c r="U46" s="118"/>
      <c r="V46" s="114"/>
      <c r="W46" s="115"/>
      <c r="X46" s="116"/>
      <c r="Y46" s="119">
        <f t="shared" si="0"/>
        <v>3</v>
      </c>
      <c r="Z46" s="120">
        <f t="shared" si="1"/>
        <v>0</v>
      </c>
      <c r="AA46" s="119">
        <f t="shared" si="2"/>
        <v>0</v>
      </c>
      <c r="AB46" s="120">
        <f t="shared" si="3"/>
        <v>3</v>
      </c>
    </row>
    <row r="47" spans="1:28" s="28" customFormat="1" ht="12.75">
      <c r="A47" s="122"/>
      <c r="B47" s="105" t="s">
        <v>138</v>
      </c>
      <c r="C47" s="113" t="s">
        <v>49</v>
      </c>
      <c r="D47" s="114"/>
      <c r="E47" s="115"/>
      <c r="F47" s="116">
        <v>1</v>
      </c>
      <c r="G47" s="117"/>
      <c r="H47" s="115"/>
      <c r="I47" s="118"/>
      <c r="J47" s="114"/>
      <c r="K47" s="115"/>
      <c r="L47" s="116"/>
      <c r="M47" s="117"/>
      <c r="N47" s="115"/>
      <c r="O47" s="118"/>
      <c r="P47" s="114"/>
      <c r="Q47" s="115"/>
      <c r="R47" s="116">
        <v>4</v>
      </c>
      <c r="S47" s="117"/>
      <c r="T47" s="115"/>
      <c r="U47" s="118"/>
      <c r="V47" s="114"/>
      <c r="W47" s="115"/>
      <c r="X47" s="116"/>
      <c r="Y47" s="119">
        <f t="shared" si="0"/>
        <v>0</v>
      </c>
      <c r="Z47" s="120">
        <f t="shared" si="1"/>
        <v>0</v>
      </c>
      <c r="AA47" s="119">
        <f t="shared" si="2"/>
        <v>5</v>
      </c>
      <c r="AB47" s="120">
        <f t="shared" si="3"/>
        <v>5</v>
      </c>
    </row>
    <row r="48" spans="1:28" s="28" customFormat="1" ht="12.75">
      <c r="A48" s="122"/>
      <c r="B48" s="105" t="s">
        <v>152</v>
      </c>
      <c r="C48" s="113" t="s">
        <v>155</v>
      </c>
      <c r="D48" s="114">
        <v>1</v>
      </c>
      <c r="E48" s="115"/>
      <c r="F48" s="116"/>
      <c r="G48" s="117"/>
      <c r="H48" s="115"/>
      <c r="I48" s="118"/>
      <c r="J48" s="114"/>
      <c r="K48" s="115"/>
      <c r="L48" s="116"/>
      <c r="M48" s="117"/>
      <c r="N48" s="115">
        <v>1</v>
      </c>
      <c r="O48" s="118"/>
      <c r="P48" s="114">
        <v>2</v>
      </c>
      <c r="Q48" s="115">
        <v>1</v>
      </c>
      <c r="R48" s="116"/>
      <c r="S48" s="117"/>
      <c r="T48" s="115"/>
      <c r="U48" s="118"/>
      <c r="V48" s="114"/>
      <c r="W48" s="115"/>
      <c r="X48" s="116"/>
      <c r="Y48" s="119">
        <f t="shared" si="0"/>
        <v>3</v>
      </c>
      <c r="Z48" s="120">
        <f t="shared" si="1"/>
        <v>2</v>
      </c>
      <c r="AA48" s="119">
        <f t="shared" si="2"/>
        <v>0</v>
      </c>
      <c r="AB48" s="120">
        <f t="shared" si="3"/>
        <v>5</v>
      </c>
    </row>
    <row r="49" spans="1:28" s="28" customFormat="1" ht="12.75">
      <c r="A49" s="124"/>
      <c r="B49" s="105" t="s">
        <v>153</v>
      </c>
      <c r="C49" s="113" t="s">
        <v>49</v>
      </c>
      <c r="D49" s="114"/>
      <c r="E49" s="115">
        <v>7</v>
      </c>
      <c r="F49" s="116">
        <v>4</v>
      </c>
      <c r="G49" s="117"/>
      <c r="H49" s="115"/>
      <c r="I49" s="118">
        <v>1</v>
      </c>
      <c r="J49" s="114"/>
      <c r="K49" s="115"/>
      <c r="L49" s="116"/>
      <c r="M49" s="117"/>
      <c r="N49" s="115"/>
      <c r="O49" s="118"/>
      <c r="P49" s="114">
        <v>4</v>
      </c>
      <c r="Q49" s="115">
        <v>5</v>
      </c>
      <c r="R49" s="116">
        <v>26</v>
      </c>
      <c r="S49" s="117"/>
      <c r="T49" s="115">
        <v>1</v>
      </c>
      <c r="U49" s="118">
        <v>4</v>
      </c>
      <c r="V49" s="114"/>
      <c r="W49" s="115"/>
      <c r="X49" s="116"/>
      <c r="Y49" s="119">
        <f t="shared" si="0"/>
        <v>4</v>
      </c>
      <c r="Z49" s="120">
        <f t="shared" si="1"/>
        <v>13</v>
      </c>
      <c r="AA49" s="119">
        <f t="shared" si="2"/>
        <v>35</v>
      </c>
      <c r="AB49" s="120">
        <f t="shared" si="3"/>
        <v>52</v>
      </c>
    </row>
    <row r="50" spans="1:28" s="28" customFormat="1" ht="12.75">
      <c r="A50" s="124"/>
      <c r="B50" s="105" t="s">
        <v>239</v>
      </c>
      <c r="C50" s="113" t="s">
        <v>49</v>
      </c>
      <c r="D50" s="114">
        <v>2</v>
      </c>
      <c r="E50" s="115"/>
      <c r="F50" s="116">
        <v>4</v>
      </c>
      <c r="G50" s="117"/>
      <c r="H50" s="115"/>
      <c r="I50" s="118"/>
      <c r="J50" s="114"/>
      <c r="K50" s="115"/>
      <c r="L50" s="116"/>
      <c r="M50" s="117"/>
      <c r="N50" s="115">
        <v>2</v>
      </c>
      <c r="O50" s="118">
        <v>3</v>
      </c>
      <c r="P50" s="114">
        <v>1</v>
      </c>
      <c r="Q50" s="115">
        <v>6</v>
      </c>
      <c r="R50" s="116">
        <v>21</v>
      </c>
      <c r="S50" s="117">
        <v>2</v>
      </c>
      <c r="T50" s="115">
        <v>3</v>
      </c>
      <c r="U50" s="118">
        <v>13</v>
      </c>
      <c r="V50" s="114"/>
      <c r="W50" s="115"/>
      <c r="X50" s="116"/>
      <c r="Y50" s="119">
        <f t="shared" si="0"/>
        <v>5</v>
      </c>
      <c r="Z50" s="120">
        <f t="shared" si="1"/>
        <v>11</v>
      </c>
      <c r="AA50" s="119">
        <f t="shared" si="2"/>
        <v>41</v>
      </c>
      <c r="AB50" s="120">
        <f t="shared" si="3"/>
        <v>57</v>
      </c>
    </row>
    <row r="51" spans="1:28" s="28" customFormat="1" ht="25.5">
      <c r="A51" s="124"/>
      <c r="B51" s="105" t="s">
        <v>160</v>
      </c>
      <c r="C51" s="113" t="s">
        <v>49</v>
      </c>
      <c r="D51" s="114">
        <v>1</v>
      </c>
      <c r="E51" s="115"/>
      <c r="F51" s="116">
        <v>4</v>
      </c>
      <c r="G51" s="117"/>
      <c r="H51" s="115"/>
      <c r="I51" s="118"/>
      <c r="J51" s="114"/>
      <c r="K51" s="115"/>
      <c r="L51" s="116"/>
      <c r="M51" s="117"/>
      <c r="N51" s="115"/>
      <c r="O51" s="118">
        <v>1</v>
      </c>
      <c r="P51" s="114"/>
      <c r="Q51" s="115">
        <v>1</v>
      </c>
      <c r="R51" s="116">
        <v>5</v>
      </c>
      <c r="S51" s="117">
        <v>2</v>
      </c>
      <c r="T51" s="115">
        <v>8</v>
      </c>
      <c r="U51" s="118">
        <v>59</v>
      </c>
      <c r="V51" s="114"/>
      <c r="W51" s="115"/>
      <c r="X51" s="116"/>
      <c r="Y51" s="119">
        <f t="shared" si="0"/>
        <v>3</v>
      </c>
      <c r="Z51" s="120">
        <f t="shared" si="1"/>
        <v>9</v>
      </c>
      <c r="AA51" s="119">
        <f t="shared" si="2"/>
        <v>69</v>
      </c>
      <c r="AB51" s="120">
        <f t="shared" si="3"/>
        <v>81</v>
      </c>
    </row>
    <row r="52" spans="1:28" s="28" customFormat="1" ht="12.75">
      <c r="A52" s="124"/>
      <c r="B52" s="105" t="s">
        <v>113</v>
      </c>
      <c r="C52" s="113" t="s">
        <v>49</v>
      </c>
      <c r="D52" s="114"/>
      <c r="E52" s="115"/>
      <c r="F52" s="116"/>
      <c r="G52" s="117"/>
      <c r="H52" s="115"/>
      <c r="I52" s="118"/>
      <c r="J52" s="114"/>
      <c r="K52" s="115"/>
      <c r="L52" s="116"/>
      <c r="M52" s="117"/>
      <c r="N52" s="115"/>
      <c r="O52" s="118"/>
      <c r="P52" s="114"/>
      <c r="Q52" s="115"/>
      <c r="R52" s="116"/>
      <c r="S52" s="117"/>
      <c r="T52" s="115">
        <v>1</v>
      </c>
      <c r="U52" s="118">
        <v>3</v>
      </c>
      <c r="V52" s="114"/>
      <c r="W52" s="115"/>
      <c r="X52" s="116"/>
      <c r="Y52" s="119">
        <f t="shared" si="0"/>
        <v>0</v>
      </c>
      <c r="Z52" s="120">
        <f t="shared" si="1"/>
        <v>1</v>
      </c>
      <c r="AA52" s="119">
        <f t="shared" si="2"/>
        <v>3</v>
      </c>
      <c r="AB52" s="120">
        <f t="shared" si="3"/>
        <v>4</v>
      </c>
    </row>
    <row r="53" spans="1:28" s="28" customFormat="1" ht="12.75">
      <c r="A53" s="124"/>
      <c r="B53" s="105" t="s">
        <v>154</v>
      </c>
      <c r="C53" s="113" t="s">
        <v>49</v>
      </c>
      <c r="D53" s="114">
        <v>0</v>
      </c>
      <c r="E53" s="115"/>
      <c r="F53" s="116"/>
      <c r="G53" s="117"/>
      <c r="H53" s="115"/>
      <c r="I53" s="118"/>
      <c r="J53" s="114"/>
      <c r="K53" s="115"/>
      <c r="L53" s="116"/>
      <c r="M53" s="117"/>
      <c r="N53" s="115"/>
      <c r="O53" s="118">
        <v>1</v>
      </c>
      <c r="P53" s="114"/>
      <c r="Q53" s="115"/>
      <c r="R53" s="116"/>
      <c r="S53" s="117"/>
      <c r="T53" s="115"/>
      <c r="U53" s="118">
        <v>51</v>
      </c>
      <c r="V53" s="114"/>
      <c r="W53" s="115"/>
      <c r="X53" s="116"/>
      <c r="Y53" s="119">
        <f t="shared" si="0"/>
        <v>0</v>
      </c>
      <c r="Z53" s="120">
        <f t="shared" si="1"/>
        <v>0</v>
      </c>
      <c r="AA53" s="119">
        <f t="shared" si="2"/>
        <v>52</v>
      </c>
      <c r="AB53" s="120">
        <f t="shared" si="3"/>
        <v>52</v>
      </c>
    </row>
    <row r="54" spans="1:28" ht="31.5">
      <c r="A54" s="60"/>
      <c r="B54" s="39" t="s">
        <v>191</v>
      </c>
      <c r="C54" s="49" t="s">
        <v>49</v>
      </c>
      <c r="D54" s="82">
        <f>SUM(D36:D53)</f>
        <v>43</v>
      </c>
      <c r="E54" s="82">
        <f aca="true" t="shared" si="6" ref="E54:X54">SUM(E36:E53)</f>
        <v>226</v>
      </c>
      <c r="F54" s="82">
        <f t="shared" si="6"/>
        <v>552</v>
      </c>
      <c r="G54" s="82">
        <f t="shared" si="6"/>
        <v>1</v>
      </c>
      <c r="H54" s="82">
        <f t="shared" si="6"/>
        <v>5</v>
      </c>
      <c r="I54" s="82">
        <f t="shared" si="6"/>
        <v>22</v>
      </c>
      <c r="J54" s="82">
        <f t="shared" si="6"/>
        <v>0</v>
      </c>
      <c r="K54" s="82">
        <f t="shared" si="6"/>
        <v>0</v>
      </c>
      <c r="L54" s="82">
        <f t="shared" si="6"/>
        <v>3</v>
      </c>
      <c r="M54" s="82">
        <f t="shared" si="6"/>
        <v>2</v>
      </c>
      <c r="N54" s="82">
        <f t="shared" si="6"/>
        <v>9</v>
      </c>
      <c r="O54" s="82">
        <f t="shared" si="6"/>
        <v>29</v>
      </c>
      <c r="P54" s="82">
        <f t="shared" si="6"/>
        <v>71</v>
      </c>
      <c r="Q54" s="82">
        <f t="shared" si="6"/>
        <v>403</v>
      </c>
      <c r="R54" s="82">
        <f t="shared" si="6"/>
        <v>934</v>
      </c>
      <c r="S54" s="82">
        <f t="shared" si="6"/>
        <v>24</v>
      </c>
      <c r="T54" s="82">
        <f t="shared" si="6"/>
        <v>186</v>
      </c>
      <c r="U54" s="82">
        <f t="shared" si="6"/>
        <v>771</v>
      </c>
      <c r="V54" s="82">
        <f t="shared" si="6"/>
        <v>1</v>
      </c>
      <c r="W54" s="82">
        <f t="shared" si="6"/>
        <v>36</v>
      </c>
      <c r="X54" s="82">
        <f t="shared" si="6"/>
        <v>164</v>
      </c>
      <c r="Y54" s="64">
        <f t="shared" si="0"/>
        <v>142</v>
      </c>
      <c r="Z54" s="68">
        <f t="shared" si="1"/>
        <v>865</v>
      </c>
      <c r="AA54" s="64">
        <f t="shared" si="2"/>
        <v>2475</v>
      </c>
      <c r="AB54" s="68">
        <f t="shared" si="3"/>
        <v>3482</v>
      </c>
    </row>
    <row r="55" spans="1:28" ht="15.75">
      <c r="A55" s="61"/>
      <c r="B55" s="21" t="s">
        <v>44</v>
      </c>
      <c r="C55" s="56" t="s">
        <v>44</v>
      </c>
      <c r="D55" s="72">
        <v>29</v>
      </c>
      <c r="E55" s="25">
        <v>106</v>
      </c>
      <c r="F55" s="78">
        <v>243</v>
      </c>
      <c r="G55" s="96">
        <v>1</v>
      </c>
      <c r="H55" s="25">
        <v>3</v>
      </c>
      <c r="I55" s="98">
        <v>23</v>
      </c>
      <c r="J55" s="72"/>
      <c r="K55" s="25"/>
      <c r="L55" s="78"/>
      <c r="M55" s="96"/>
      <c r="N55" s="25">
        <v>1</v>
      </c>
      <c r="O55" s="98">
        <v>6</v>
      </c>
      <c r="P55" s="72">
        <v>40</v>
      </c>
      <c r="Q55" s="25">
        <v>123</v>
      </c>
      <c r="R55" s="78">
        <v>339</v>
      </c>
      <c r="S55" s="96">
        <v>23</v>
      </c>
      <c r="T55" s="25">
        <v>205</v>
      </c>
      <c r="U55" s="98">
        <v>707</v>
      </c>
      <c r="V55" s="72"/>
      <c r="W55" s="25">
        <v>13</v>
      </c>
      <c r="X55" s="78">
        <v>43</v>
      </c>
      <c r="Y55" s="56">
        <f t="shared" si="0"/>
        <v>93</v>
      </c>
      <c r="Z55" s="50">
        <f t="shared" si="1"/>
        <v>451</v>
      </c>
      <c r="AA55" s="56">
        <f t="shared" si="2"/>
        <v>1361</v>
      </c>
      <c r="AB55" s="50">
        <f t="shared" si="3"/>
        <v>1905</v>
      </c>
    </row>
    <row r="56" spans="1:28" s="28" customFormat="1" ht="12.75">
      <c r="A56" s="124"/>
      <c r="B56" s="105" t="s">
        <v>293</v>
      </c>
      <c r="C56" s="119" t="s">
        <v>44</v>
      </c>
      <c r="D56" s="114"/>
      <c r="E56" s="115"/>
      <c r="F56" s="116"/>
      <c r="G56" s="117"/>
      <c r="H56" s="115"/>
      <c r="I56" s="118"/>
      <c r="J56" s="114"/>
      <c r="K56" s="115"/>
      <c r="L56" s="116"/>
      <c r="M56" s="117"/>
      <c r="N56" s="115"/>
      <c r="O56" s="118"/>
      <c r="P56" s="114"/>
      <c r="Q56" s="115"/>
      <c r="R56" s="116">
        <v>1</v>
      </c>
      <c r="S56" s="117"/>
      <c r="T56" s="115"/>
      <c r="U56" s="118">
        <v>6</v>
      </c>
      <c r="V56" s="114"/>
      <c r="W56" s="115"/>
      <c r="X56" s="116"/>
      <c r="Y56" s="119">
        <f t="shared" si="0"/>
        <v>0</v>
      </c>
      <c r="Z56" s="120">
        <f t="shared" si="1"/>
        <v>0</v>
      </c>
      <c r="AA56" s="119">
        <f t="shared" si="2"/>
        <v>7</v>
      </c>
      <c r="AB56" s="120">
        <f t="shared" si="3"/>
        <v>7</v>
      </c>
    </row>
    <row r="57" spans="1:28" s="28" customFormat="1" ht="12.75">
      <c r="A57" s="124"/>
      <c r="B57" s="105" t="s">
        <v>139</v>
      </c>
      <c r="C57" s="119" t="s">
        <v>44</v>
      </c>
      <c r="D57" s="114">
        <v>4</v>
      </c>
      <c r="E57" s="115">
        <v>10</v>
      </c>
      <c r="F57" s="116">
        <v>20</v>
      </c>
      <c r="G57" s="117"/>
      <c r="H57" s="115"/>
      <c r="I57" s="118"/>
      <c r="J57" s="114"/>
      <c r="K57" s="115"/>
      <c r="L57" s="116"/>
      <c r="M57" s="117"/>
      <c r="N57" s="115"/>
      <c r="O57" s="118"/>
      <c r="P57" s="114">
        <v>12</v>
      </c>
      <c r="Q57" s="115">
        <v>24</v>
      </c>
      <c r="R57" s="116">
        <v>68</v>
      </c>
      <c r="S57" s="117">
        <v>6</v>
      </c>
      <c r="T57" s="115">
        <v>28</v>
      </c>
      <c r="U57" s="118">
        <v>116</v>
      </c>
      <c r="V57" s="114"/>
      <c r="W57" s="115">
        <v>10</v>
      </c>
      <c r="X57" s="116">
        <v>21</v>
      </c>
      <c r="Y57" s="119">
        <f t="shared" si="0"/>
        <v>22</v>
      </c>
      <c r="Z57" s="120">
        <f t="shared" si="1"/>
        <v>72</v>
      </c>
      <c r="AA57" s="119">
        <f t="shared" si="2"/>
        <v>225</v>
      </c>
      <c r="AB57" s="120">
        <f t="shared" si="3"/>
        <v>319</v>
      </c>
    </row>
    <row r="58" spans="1:28" s="28" customFormat="1" ht="12.75">
      <c r="A58" s="124"/>
      <c r="B58" s="105" t="s">
        <v>142</v>
      </c>
      <c r="C58" s="119" t="s">
        <v>44</v>
      </c>
      <c r="D58" s="114">
        <v>16</v>
      </c>
      <c r="E58" s="115">
        <v>42</v>
      </c>
      <c r="F58" s="116">
        <v>129</v>
      </c>
      <c r="G58" s="117">
        <v>1</v>
      </c>
      <c r="H58" s="115">
        <v>3</v>
      </c>
      <c r="I58" s="118">
        <v>13</v>
      </c>
      <c r="J58" s="114"/>
      <c r="K58" s="115"/>
      <c r="L58" s="116"/>
      <c r="M58" s="117"/>
      <c r="N58" s="115"/>
      <c r="O58" s="118">
        <v>2</v>
      </c>
      <c r="P58" s="114">
        <v>23</v>
      </c>
      <c r="Q58" s="115">
        <v>61</v>
      </c>
      <c r="R58" s="116">
        <v>181</v>
      </c>
      <c r="S58" s="117">
        <v>5</v>
      </c>
      <c r="T58" s="115">
        <v>29</v>
      </c>
      <c r="U58" s="118">
        <v>87</v>
      </c>
      <c r="V58" s="114"/>
      <c r="W58" s="115"/>
      <c r="X58" s="116">
        <v>16</v>
      </c>
      <c r="Y58" s="119">
        <f t="shared" si="0"/>
        <v>45</v>
      </c>
      <c r="Z58" s="120">
        <f t="shared" si="1"/>
        <v>135</v>
      </c>
      <c r="AA58" s="119">
        <f t="shared" si="2"/>
        <v>428</v>
      </c>
      <c r="AB58" s="120">
        <f t="shared" si="3"/>
        <v>608</v>
      </c>
    </row>
    <row r="59" spans="1:28" s="28" customFormat="1" ht="12.75">
      <c r="A59" s="124"/>
      <c r="B59" s="105" t="s">
        <v>141</v>
      </c>
      <c r="C59" s="119" t="s">
        <v>44</v>
      </c>
      <c r="D59" s="114">
        <v>5</v>
      </c>
      <c r="E59" s="115">
        <v>26</v>
      </c>
      <c r="F59" s="116">
        <v>30</v>
      </c>
      <c r="G59" s="117"/>
      <c r="H59" s="115"/>
      <c r="I59" s="118">
        <v>10</v>
      </c>
      <c r="J59" s="114"/>
      <c r="K59" s="115"/>
      <c r="L59" s="116"/>
      <c r="M59" s="117"/>
      <c r="N59" s="115"/>
      <c r="O59" s="118"/>
      <c r="P59" s="114">
        <v>2</v>
      </c>
      <c r="Q59" s="115">
        <v>17</v>
      </c>
      <c r="R59" s="116">
        <v>37</v>
      </c>
      <c r="S59" s="117">
        <v>3</v>
      </c>
      <c r="T59" s="115">
        <v>39</v>
      </c>
      <c r="U59" s="118">
        <v>149</v>
      </c>
      <c r="V59" s="114"/>
      <c r="W59" s="115">
        <v>2</v>
      </c>
      <c r="X59" s="116">
        <v>6</v>
      </c>
      <c r="Y59" s="119">
        <f t="shared" si="0"/>
        <v>10</v>
      </c>
      <c r="Z59" s="120">
        <f t="shared" si="1"/>
        <v>84</v>
      </c>
      <c r="AA59" s="119">
        <f t="shared" si="2"/>
        <v>232</v>
      </c>
      <c r="AB59" s="120">
        <f t="shared" si="3"/>
        <v>326</v>
      </c>
    </row>
    <row r="60" spans="1:28" s="28" customFormat="1" ht="12.75">
      <c r="A60" s="124"/>
      <c r="B60" s="105" t="s">
        <v>28</v>
      </c>
      <c r="C60" s="119" t="s">
        <v>44</v>
      </c>
      <c r="D60" s="114"/>
      <c r="E60" s="115">
        <v>2</v>
      </c>
      <c r="F60" s="116">
        <v>5</v>
      </c>
      <c r="G60" s="117"/>
      <c r="H60" s="115"/>
      <c r="I60" s="118"/>
      <c r="J60" s="114"/>
      <c r="K60" s="115"/>
      <c r="L60" s="116"/>
      <c r="M60" s="117"/>
      <c r="N60" s="115"/>
      <c r="O60" s="118"/>
      <c r="P60" s="114"/>
      <c r="Q60" s="115"/>
      <c r="R60" s="116">
        <v>1</v>
      </c>
      <c r="S60" s="117">
        <v>1</v>
      </c>
      <c r="T60" s="115">
        <v>12</v>
      </c>
      <c r="U60" s="118">
        <v>53</v>
      </c>
      <c r="V60" s="114"/>
      <c r="W60" s="115"/>
      <c r="X60" s="116"/>
      <c r="Y60" s="119">
        <f t="shared" si="0"/>
        <v>1</v>
      </c>
      <c r="Z60" s="120">
        <f t="shared" si="1"/>
        <v>14</v>
      </c>
      <c r="AA60" s="119">
        <f t="shared" si="2"/>
        <v>59</v>
      </c>
      <c r="AB60" s="120">
        <f t="shared" si="3"/>
        <v>74</v>
      </c>
    </row>
    <row r="61" spans="1:28" s="28" customFormat="1" ht="12.75">
      <c r="A61" s="124"/>
      <c r="B61" s="105" t="s">
        <v>29</v>
      </c>
      <c r="C61" s="119" t="s">
        <v>44</v>
      </c>
      <c r="D61" s="114">
        <v>2</v>
      </c>
      <c r="E61" s="115">
        <v>20</v>
      </c>
      <c r="F61" s="116">
        <v>39</v>
      </c>
      <c r="G61" s="117"/>
      <c r="H61" s="115"/>
      <c r="I61" s="118"/>
      <c r="J61" s="114"/>
      <c r="K61" s="115"/>
      <c r="L61" s="116"/>
      <c r="M61" s="117"/>
      <c r="N61" s="115"/>
      <c r="O61" s="118">
        <v>1</v>
      </c>
      <c r="P61" s="114"/>
      <c r="Q61" s="115">
        <v>8</v>
      </c>
      <c r="R61" s="116">
        <v>21</v>
      </c>
      <c r="S61" s="117">
        <v>1</v>
      </c>
      <c r="T61" s="115">
        <v>8</v>
      </c>
      <c r="U61" s="118">
        <v>33</v>
      </c>
      <c r="V61" s="114"/>
      <c r="W61" s="115">
        <v>1</v>
      </c>
      <c r="X61" s="116"/>
      <c r="Y61" s="119">
        <f t="shared" si="0"/>
        <v>3</v>
      </c>
      <c r="Z61" s="120">
        <f t="shared" si="1"/>
        <v>37</v>
      </c>
      <c r="AA61" s="119">
        <f t="shared" si="2"/>
        <v>94</v>
      </c>
      <c r="AB61" s="120">
        <f t="shared" si="3"/>
        <v>134</v>
      </c>
    </row>
    <row r="62" spans="1:28" s="28" customFormat="1" ht="12.75">
      <c r="A62" s="124"/>
      <c r="B62" s="105" t="s">
        <v>23</v>
      </c>
      <c r="C62" s="119" t="s">
        <v>44</v>
      </c>
      <c r="D62" s="114">
        <v>1</v>
      </c>
      <c r="E62" s="115">
        <v>3</v>
      </c>
      <c r="F62" s="116">
        <v>8</v>
      </c>
      <c r="G62" s="117"/>
      <c r="H62" s="115"/>
      <c r="I62" s="118"/>
      <c r="J62" s="114"/>
      <c r="K62" s="115"/>
      <c r="L62" s="116"/>
      <c r="M62" s="117"/>
      <c r="N62" s="115"/>
      <c r="O62" s="118"/>
      <c r="P62" s="114"/>
      <c r="Q62" s="115">
        <v>9</v>
      </c>
      <c r="R62" s="116">
        <v>18</v>
      </c>
      <c r="S62" s="117">
        <v>4</v>
      </c>
      <c r="T62" s="115">
        <v>84</v>
      </c>
      <c r="U62" s="118">
        <v>214</v>
      </c>
      <c r="V62" s="114"/>
      <c r="W62" s="115"/>
      <c r="X62" s="116"/>
      <c r="Y62" s="119">
        <f t="shared" si="0"/>
        <v>5</v>
      </c>
      <c r="Z62" s="120">
        <f t="shared" si="1"/>
        <v>96</v>
      </c>
      <c r="AA62" s="119">
        <f t="shared" si="2"/>
        <v>240</v>
      </c>
      <c r="AB62" s="120">
        <f t="shared" si="3"/>
        <v>341</v>
      </c>
    </row>
    <row r="63" spans="1:28" s="28" customFormat="1" ht="12.75">
      <c r="A63" s="124"/>
      <c r="B63" s="105" t="s">
        <v>245</v>
      </c>
      <c r="C63" s="119" t="s">
        <v>44</v>
      </c>
      <c r="D63" s="114"/>
      <c r="E63" s="115"/>
      <c r="F63" s="116">
        <v>1</v>
      </c>
      <c r="G63" s="117"/>
      <c r="H63" s="115"/>
      <c r="I63" s="118"/>
      <c r="J63" s="114"/>
      <c r="K63" s="115"/>
      <c r="L63" s="116"/>
      <c r="M63" s="117"/>
      <c r="N63" s="115"/>
      <c r="O63" s="118">
        <v>2</v>
      </c>
      <c r="P63" s="114">
        <v>1</v>
      </c>
      <c r="Q63" s="115">
        <v>1</v>
      </c>
      <c r="R63" s="116">
        <v>3</v>
      </c>
      <c r="S63" s="117"/>
      <c r="T63" s="115"/>
      <c r="U63" s="118">
        <v>3</v>
      </c>
      <c r="V63" s="114"/>
      <c r="W63" s="115"/>
      <c r="X63" s="116"/>
      <c r="Y63" s="119">
        <f aca="true" t="shared" si="7" ref="Y63:Y109">D63+G63+J63+M63+P63+S63+V63</f>
        <v>1</v>
      </c>
      <c r="Z63" s="120">
        <f aca="true" t="shared" si="8" ref="Z63:Z109">E63+H63+K63+N63+Q63+T63+W63</f>
        <v>1</v>
      </c>
      <c r="AA63" s="119">
        <f aca="true" t="shared" si="9" ref="AA63:AA109">F63+I63+L63+O63+R63+U63+X63</f>
        <v>9</v>
      </c>
      <c r="AB63" s="120">
        <f aca="true" t="shared" si="10" ref="AB63:AB109">Y63+Z63+AA63</f>
        <v>11</v>
      </c>
    </row>
    <row r="64" spans="1:28" s="28" customFormat="1" ht="12.75">
      <c r="A64" s="124"/>
      <c r="B64" s="105" t="s">
        <v>241</v>
      </c>
      <c r="C64" s="119" t="s">
        <v>44</v>
      </c>
      <c r="D64" s="114"/>
      <c r="E64" s="115">
        <v>1</v>
      </c>
      <c r="F64" s="116">
        <v>9</v>
      </c>
      <c r="G64" s="117"/>
      <c r="H64" s="115"/>
      <c r="I64" s="118"/>
      <c r="J64" s="114"/>
      <c r="K64" s="115"/>
      <c r="L64" s="116"/>
      <c r="M64" s="117"/>
      <c r="N64" s="115"/>
      <c r="O64" s="118"/>
      <c r="P64" s="114"/>
      <c r="Q64" s="115"/>
      <c r="R64" s="116">
        <v>3</v>
      </c>
      <c r="S64" s="117"/>
      <c r="T64" s="115"/>
      <c r="U64" s="118"/>
      <c r="V64" s="114"/>
      <c r="W64" s="115"/>
      <c r="X64" s="116"/>
      <c r="Y64" s="119">
        <f t="shared" si="7"/>
        <v>0</v>
      </c>
      <c r="Z64" s="120">
        <f t="shared" si="8"/>
        <v>1</v>
      </c>
      <c r="AA64" s="119">
        <f t="shared" si="9"/>
        <v>12</v>
      </c>
      <c r="AB64" s="120">
        <f t="shared" si="10"/>
        <v>13</v>
      </c>
    </row>
    <row r="65" spans="1:28" s="28" customFormat="1" ht="12.75">
      <c r="A65" s="124"/>
      <c r="B65" s="105" t="s">
        <v>246</v>
      </c>
      <c r="C65" s="119" t="s">
        <v>44</v>
      </c>
      <c r="D65" s="114"/>
      <c r="E65" s="115"/>
      <c r="F65" s="116"/>
      <c r="G65" s="117"/>
      <c r="H65" s="115"/>
      <c r="I65" s="118"/>
      <c r="J65" s="114"/>
      <c r="K65" s="115"/>
      <c r="L65" s="116"/>
      <c r="M65" s="117"/>
      <c r="N65" s="115"/>
      <c r="O65" s="118"/>
      <c r="P65" s="114"/>
      <c r="Q65" s="115"/>
      <c r="R65" s="116"/>
      <c r="S65" s="117"/>
      <c r="T65" s="115"/>
      <c r="U65" s="118">
        <v>6</v>
      </c>
      <c r="V65" s="114"/>
      <c r="W65" s="115"/>
      <c r="X65" s="116"/>
      <c r="Y65" s="119">
        <f t="shared" si="7"/>
        <v>0</v>
      </c>
      <c r="Z65" s="120">
        <f t="shared" si="8"/>
        <v>0</v>
      </c>
      <c r="AA65" s="119">
        <f t="shared" si="9"/>
        <v>6</v>
      </c>
      <c r="AB65" s="120">
        <f t="shared" si="10"/>
        <v>6</v>
      </c>
    </row>
    <row r="66" spans="1:28" s="28" customFormat="1" ht="12.75">
      <c r="A66" s="124"/>
      <c r="B66" s="105" t="s">
        <v>156</v>
      </c>
      <c r="C66" s="119" t="s">
        <v>44</v>
      </c>
      <c r="D66" s="114"/>
      <c r="E66" s="115"/>
      <c r="F66" s="116">
        <v>1</v>
      </c>
      <c r="G66" s="117"/>
      <c r="H66" s="115"/>
      <c r="I66" s="118"/>
      <c r="J66" s="114"/>
      <c r="K66" s="115"/>
      <c r="L66" s="116"/>
      <c r="M66" s="117"/>
      <c r="N66" s="115"/>
      <c r="O66" s="118"/>
      <c r="P66" s="114"/>
      <c r="Q66" s="115"/>
      <c r="R66" s="116"/>
      <c r="S66" s="117"/>
      <c r="T66" s="115"/>
      <c r="U66" s="118"/>
      <c r="V66" s="114"/>
      <c r="W66" s="115"/>
      <c r="X66" s="116"/>
      <c r="Y66" s="119">
        <f t="shared" si="7"/>
        <v>0</v>
      </c>
      <c r="Z66" s="120">
        <f t="shared" si="8"/>
        <v>0</v>
      </c>
      <c r="AA66" s="119">
        <f t="shared" si="9"/>
        <v>1</v>
      </c>
      <c r="AB66" s="120">
        <f t="shared" si="10"/>
        <v>1</v>
      </c>
    </row>
    <row r="67" spans="1:28" s="28" customFormat="1" ht="12.75">
      <c r="A67" s="124"/>
      <c r="B67" s="105" t="s">
        <v>73</v>
      </c>
      <c r="C67" s="119" t="s">
        <v>44</v>
      </c>
      <c r="D67" s="114"/>
      <c r="E67" s="115"/>
      <c r="F67" s="116"/>
      <c r="G67" s="117"/>
      <c r="H67" s="115"/>
      <c r="I67" s="118"/>
      <c r="J67" s="114"/>
      <c r="K67" s="115"/>
      <c r="L67" s="116"/>
      <c r="M67" s="117"/>
      <c r="N67" s="115"/>
      <c r="O67" s="118"/>
      <c r="P67" s="114"/>
      <c r="Q67" s="115"/>
      <c r="R67" s="116"/>
      <c r="S67" s="117"/>
      <c r="T67" s="115">
        <v>1</v>
      </c>
      <c r="U67" s="118">
        <v>13</v>
      </c>
      <c r="V67" s="114"/>
      <c r="W67" s="115"/>
      <c r="X67" s="116"/>
      <c r="Y67" s="119">
        <f t="shared" si="7"/>
        <v>0</v>
      </c>
      <c r="Z67" s="120">
        <f t="shared" si="8"/>
        <v>1</v>
      </c>
      <c r="AA67" s="119">
        <f t="shared" si="9"/>
        <v>13</v>
      </c>
      <c r="AB67" s="120">
        <f t="shared" si="10"/>
        <v>14</v>
      </c>
    </row>
    <row r="68" spans="1:28" s="28" customFormat="1" ht="12.75">
      <c r="A68" s="124"/>
      <c r="B68" s="105" t="s">
        <v>247</v>
      </c>
      <c r="C68" s="119" t="s">
        <v>44</v>
      </c>
      <c r="D68" s="114"/>
      <c r="E68" s="115"/>
      <c r="F68" s="116"/>
      <c r="G68" s="117"/>
      <c r="H68" s="115"/>
      <c r="I68" s="118"/>
      <c r="J68" s="114"/>
      <c r="K68" s="115"/>
      <c r="L68" s="116"/>
      <c r="M68" s="117"/>
      <c r="N68" s="115">
        <v>1</v>
      </c>
      <c r="O68" s="118">
        <v>1</v>
      </c>
      <c r="P68" s="114"/>
      <c r="Q68" s="115">
        <v>1</v>
      </c>
      <c r="R68" s="116"/>
      <c r="S68" s="117"/>
      <c r="T68" s="115"/>
      <c r="U68" s="118">
        <v>3</v>
      </c>
      <c r="V68" s="114"/>
      <c r="W68" s="115"/>
      <c r="X68" s="116"/>
      <c r="Y68" s="119">
        <f t="shared" si="7"/>
        <v>0</v>
      </c>
      <c r="Z68" s="120">
        <f t="shared" si="8"/>
        <v>2</v>
      </c>
      <c r="AA68" s="119">
        <f t="shared" si="9"/>
        <v>4</v>
      </c>
      <c r="AB68" s="120">
        <f t="shared" si="10"/>
        <v>6</v>
      </c>
    </row>
    <row r="69" spans="1:28" s="28" customFormat="1" ht="12.75">
      <c r="A69" s="124"/>
      <c r="B69" s="105" t="s">
        <v>123</v>
      </c>
      <c r="C69" s="119" t="s">
        <v>44</v>
      </c>
      <c r="D69" s="114">
        <v>1</v>
      </c>
      <c r="E69" s="115">
        <v>2</v>
      </c>
      <c r="F69" s="116">
        <v>1</v>
      </c>
      <c r="G69" s="117"/>
      <c r="H69" s="115"/>
      <c r="I69" s="118"/>
      <c r="J69" s="114"/>
      <c r="K69" s="115"/>
      <c r="L69" s="116"/>
      <c r="M69" s="117"/>
      <c r="N69" s="115"/>
      <c r="O69" s="118"/>
      <c r="P69" s="114">
        <v>2</v>
      </c>
      <c r="Q69" s="115">
        <v>2</v>
      </c>
      <c r="R69" s="116">
        <v>6</v>
      </c>
      <c r="S69" s="117">
        <v>2</v>
      </c>
      <c r="T69" s="115">
        <v>4</v>
      </c>
      <c r="U69" s="118">
        <v>20</v>
      </c>
      <c r="V69" s="114"/>
      <c r="W69" s="115"/>
      <c r="X69" s="116"/>
      <c r="Y69" s="119">
        <f t="shared" si="7"/>
        <v>5</v>
      </c>
      <c r="Z69" s="120">
        <f t="shared" si="8"/>
        <v>8</v>
      </c>
      <c r="AA69" s="119">
        <f t="shared" si="9"/>
        <v>27</v>
      </c>
      <c r="AB69" s="120">
        <f t="shared" si="10"/>
        <v>40</v>
      </c>
    </row>
    <row r="70" spans="1:28" s="28" customFormat="1" ht="12.75">
      <c r="A70" s="124"/>
      <c r="B70" s="105" t="s">
        <v>60</v>
      </c>
      <c r="C70" s="119" t="s">
        <v>44</v>
      </c>
      <c r="D70" s="114"/>
      <c r="E70" s="115"/>
      <c r="F70" s="116"/>
      <c r="G70" s="117"/>
      <c r="H70" s="115"/>
      <c r="I70" s="118"/>
      <c r="J70" s="114"/>
      <c r="K70" s="115"/>
      <c r="L70" s="116"/>
      <c r="M70" s="117"/>
      <c r="N70" s="115"/>
      <c r="O70" s="118"/>
      <c r="P70" s="114"/>
      <c r="Q70" s="115"/>
      <c r="R70" s="116"/>
      <c r="S70" s="117">
        <v>1</v>
      </c>
      <c r="T70" s="115"/>
      <c r="U70" s="118">
        <v>4</v>
      </c>
      <c r="V70" s="114"/>
      <c r="W70" s="115"/>
      <c r="X70" s="116"/>
      <c r="Y70" s="119">
        <f t="shared" si="7"/>
        <v>1</v>
      </c>
      <c r="Z70" s="120">
        <f t="shared" si="8"/>
        <v>0</v>
      </c>
      <c r="AA70" s="119">
        <f t="shared" si="9"/>
        <v>4</v>
      </c>
      <c r="AB70" s="120">
        <f t="shared" si="10"/>
        <v>5</v>
      </c>
    </row>
    <row r="71" spans="1:28" ht="31.5">
      <c r="A71" s="60"/>
      <c r="B71" s="39" t="s">
        <v>193</v>
      </c>
      <c r="C71" s="64" t="s">
        <v>44</v>
      </c>
      <c r="D71" s="82">
        <f>SUM(D56:D70)</f>
        <v>29</v>
      </c>
      <c r="E71" s="82">
        <f aca="true" t="shared" si="11" ref="E71:Y71">SUM(E56:E70)</f>
        <v>106</v>
      </c>
      <c r="F71" s="82">
        <f t="shared" si="11"/>
        <v>243</v>
      </c>
      <c r="G71" s="82">
        <f t="shared" si="11"/>
        <v>1</v>
      </c>
      <c r="H71" s="82">
        <f t="shared" si="11"/>
        <v>3</v>
      </c>
      <c r="I71" s="82">
        <f t="shared" si="11"/>
        <v>23</v>
      </c>
      <c r="J71" s="82">
        <f t="shared" si="11"/>
        <v>0</v>
      </c>
      <c r="K71" s="82">
        <f t="shared" si="11"/>
        <v>0</v>
      </c>
      <c r="L71" s="82">
        <f t="shared" si="11"/>
        <v>0</v>
      </c>
      <c r="M71" s="82">
        <f t="shared" si="11"/>
        <v>0</v>
      </c>
      <c r="N71" s="82">
        <f t="shared" si="11"/>
        <v>1</v>
      </c>
      <c r="O71" s="82">
        <f t="shared" si="11"/>
        <v>6</v>
      </c>
      <c r="P71" s="82">
        <f t="shared" si="11"/>
        <v>40</v>
      </c>
      <c r="Q71" s="82">
        <f t="shared" si="11"/>
        <v>123</v>
      </c>
      <c r="R71" s="82">
        <f t="shared" si="11"/>
        <v>339</v>
      </c>
      <c r="S71" s="82">
        <f t="shared" si="11"/>
        <v>23</v>
      </c>
      <c r="T71" s="82">
        <f t="shared" si="11"/>
        <v>205</v>
      </c>
      <c r="U71" s="82">
        <f t="shared" si="11"/>
        <v>707</v>
      </c>
      <c r="V71" s="82">
        <f t="shared" si="11"/>
        <v>0</v>
      </c>
      <c r="W71" s="82">
        <f t="shared" si="11"/>
        <v>13</v>
      </c>
      <c r="X71" s="82">
        <f t="shared" si="11"/>
        <v>43</v>
      </c>
      <c r="Y71" s="82">
        <f t="shared" si="11"/>
        <v>93</v>
      </c>
      <c r="Z71" s="68">
        <f t="shared" si="8"/>
        <v>451</v>
      </c>
      <c r="AA71" s="64">
        <f t="shared" si="9"/>
        <v>1361</v>
      </c>
      <c r="AB71" s="68">
        <f t="shared" si="10"/>
        <v>1905</v>
      </c>
    </row>
    <row r="72" spans="1:28" ht="12.75" customHeight="1">
      <c r="A72" s="61"/>
      <c r="B72" s="21" t="s">
        <v>45</v>
      </c>
      <c r="C72" s="56" t="s">
        <v>45</v>
      </c>
      <c r="D72" s="72">
        <v>7</v>
      </c>
      <c r="E72" s="25">
        <v>59</v>
      </c>
      <c r="F72" s="78">
        <v>142</v>
      </c>
      <c r="G72" s="96">
        <v>5</v>
      </c>
      <c r="H72" s="25">
        <v>21</v>
      </c>
      <c r="I72" s="98">
        <v>51</v>
      </c>
      <c r="J72" s="72"/>
      <c r="K72" s="25"/>
      <c r="L72" s="78"/>
      <c r="M72" s="96">
        <v>1</v>
      </c>
      <c r="N72" s="25"/>
      <c r="O72" s="98">
        <v>1</v>
      </c>
      <c r="P72" s="72">
        <v>14</v>
      </c>
      <c r="Q72" s="25">
        <v>65</v>
      </c>
      <c r="R72" s="78">
        <v>164</v>
      </c>
      <c r="S72" s="96">
        <v>20</v>
      </c>
      <c r="T72" s="25">
        <v>144</v>
      </c>
      <c r="U72" s="98">
        <v>510</v>
      </c>
      <c r="V72" s="72"/>
      <c r="W72" s="25"/>
      <c r="X72" s="78"/>
      <c r="Y72" s="56">
        <f t="shared" si="7"/>
        <v>47</v>
      </c>
      <c r="Z72" s="50">
        <f t="shared" si="8"/>
        <v>289</v>
      </c>
      <c r="AA72" s="56">
        <f t="shared" si="9"/>
        <v>868</v>
      </c>
      <c r="AB72" s="50">
        <f t="shared" si="10"/>
        <v>1204</v>
      </c>
    </row>
    <row r="73" spans="1:28" s="28" customFormat="1" ht="12.75">
      <c r="A73" s="124"/>
      <c r="B73" s="105" t="s">
        <v>28</v>
      </c>
      <c r="C73" s="119" t="s">
        <v>45</v>
      </c>
      <c r="D73" s="114"/>
      <c r="E73" s="115">
        <v>9</v>
      </c>
      <c r="F73" s="116">
        <v>19</v>
      </c>
      <c r="G73" s="117"/>
      <c r="H73" s="115"/>
      <c r="I73" s="118"/>
      <c r="J73" s="114"/>
      <c r="K73" s="115"/>
      <c r="L73" s="116"/>
      <c r="M73" s="117">
        <v>1</v>
      </c>
      <c r="N73" s="115"/>
      <c r="O73" s="118"/>
      <c r="P73" s="114"/>
      <c r="Q73" s="115">
        <v>7</v>
      </c>
      <c r="R73" s="116">
        <v>25</v>
      </c>
      <c r="S73" s="117"/>
      <c r="T73" s="115">
        <v>18</v>
      </c>
      <c r="U73" s="118">
        <v>80</v>
      </c>
      <c r="V73" s="114"/>
      <c r="W73" s="115"/>
      <c r="X73" s="116"/>
      <c r="Y73" s="119">
        <f t="shared" si="7"/>
        <v>1</v>
      </c>
      <c r="Z73" s="120">
        <f t="shared" si="8"/>
        <v>34</v>
      </c>
      <c r="AA73" s="119">
        <f t="shared" si="9"/>
        <v>124</v>
      </c>
      <c r="AB73" s="120">
        <f t="shared" si="10"/>
        <v>159</v>
      </c>
    </row>
    <row r="74" spans="1:28" s="28" customFormat="1" ht="12.75">
      <c r="A74" s="124"/>
      <c r="B74" s="105" t="s">
        <v>114</v>
      </c>
      <c r="C74" s="119" t="s">
        <v>45</v>
      </c>
      <c r="D74" s="114">
        <v>1</v>
      </c>
      <c r="E74" s="115">
        <v>22</v>
      </c>
      <c r="F74" s="116">
        <v>47</v>
      </c>
      <c r="G74" s="117">
        <v>5</v>
      </c>
      <c r="H74" s="115">
        <v>21</v>
      </c>
      <c r="I74" s="118">
        <v>49</v>
      </c>
      <c r="J74" s="114"/>
      <c r="K74" s="115"/>
      <c r="L74" s="116"/>
      <c r="M74" s="117"/>
      <c r="N74" s="115"/>
      <c r="O74" s="118"/>
      <c r="P74" s="114">
        <v>3</v>
      </c>
      <c r="Q74" s="115">
        <v>17</v>
      </c>
      <c r="R74" s="116">
        <v>51</v>
      </c>
      <c r="S74" s="117">
        <v>3</v>
      </c>
      <c r="T74" s="115">
        <v>18</v>
      </c>
      <c r="U74" s="118">
        <v>71</v>
      </c>
      <c r="V74" s="114"/>
      <c r="W74" s="115"/>
      <c r="X74" s="116"/>
      <c r="Y74" s="119">
        <f t="shared" si="7"/>
        <v>12</v>
      </c>
      <c r="Z74" s="120">
        <f t="shared" si="8"/>
        <v>78</v>
      </c>
      <c r="AA74" s="119">
        <f t="shared" si="9"/>
        <v>218</v>
      </c>
      <c r="AB74" s="120">
        <f t="shared" si="10"/>
        <v>308</v>
      </c>
    </row>
    <row r="75" spans="1:28" s="28" customFormat="1" ht="12.75">
      <c r="A75" s="124"/>
      <c r="B75" s="105" t="s">
        <v>31</v>
      </c>
      <c r="C75" s="119" t="s">
        <v>45</v>
      </c>
      <c r="D75" s="114">
        <v>1</v>
      </c>
      <c r="E75" s="115">
        <v>11</v>
      </c>
      <c r="F75" s="116">
        <v>27</v>
      </c>
      <c r="G75" s="117"/>
      <c r="H75" s="115"/>
      <c r="I75" s="118"/>
      <c r="J75" s="114"/>
      <c r="K75" s="115"/>
      <c r="L75" s="116"/>
      <c r="M75" s="117"/>
      <c r="N75" s="115"/>
      <c r="O75" s="118">
        <v>1</v>
      </c>
      <c r="P75" s="114">
        <v>5</v>
      </c>
      <c r="Q75" s="115">
        <v>16</v>
      </c>
      <c r="R75" s="116">
        <v>50</v>
      </c>
      <c r="S75" s="117">
        <v>10</v>
      </c>
      <c r="T75" s="115">
        <v>59</v>
      </c>
      <c r="U75" s="118">
        <v>192</v>
      </c>
      <c r="V75" s="114"/>
      <c r="W75" s="115"/>
      <c r="X75" s="116"/>
      <c r="Y75" s="119">
        <f t="shared" si="7"/>
        <v>16</v>
      </c>
      <c r="Z75" s="120">
        <f t="shared" si="8"/>
        <v>86</v>
      </c>
      <c r="AA75" s="119">
        <f t="shared" si="9"/>
        <v>270</v>
      </c>
      <c r="AB75" s="120">
        <f t="shared" si="10"/>
        <v>372</v>
      </c>
    </row>
    <row r="76" spans="1:28" s="28" customFormat="1" ht="12.75">
      <c r="A76" s="124"/>
      <c r="B76" s="105" t="s">
        <v>32</v>
      </c>
      <c r="C76" s="119" t="s">
        <v>45</v>
      </c>
      <c r="D76" s="114">
        <v>1</v>
      </c>
      <c r="E76" s="115">
        <v>11</v>
      </c>
      <c r="F76" s="116">
        <v>41</v>
      </c>
      <c r="G76" s="117"/>
      <c r="H76" s="115"/>
      <c r="I76" s="118"/>
      <c r="J76" s="114"/>
      <c r="K76" s="115"/>
      <c r="L76" s="116"/>
      <c r="M76" s="117"/>
      <c r="N76" s="115"/>
      <c r="O76" s="118"/>
      <c r="P76" s="114">
        <v>1</v>
      </c>
      <c r="Q76" s="115">
        <v>13</v>
      </c>
      <c r="R76" s="116">
        <v>30</v>
      </c>
      <c r="S76" s="117">
        <v>2</v>
      </c>
      <c r="T76" s="115">
        <v>30</v>
      </c>
      <c r="U76" s="118">
        <v>76</v>
      </c>
      <c r="V76" s="114"/>
      <c r="W76" s="115"/>
      <c r="X76" s="116"/>
      <c r="Y76" s="119">
        <f t="shared" si="7"/>
        <v>4</v>
      </c>
      <c r="Z76" s="120">
        <f t="shared" si="8"/>
        <v>54</v>
      </c>
      <c r="AA76" s="119">
        <f t="shared" si="9"/>
        <v>147</v>
      </c>
      <c r="AB76" s="120">
        <f t="shared" si="10"/>
        <v>205</v>
      </c>
    </row>
    <row r="77" spans="1:28" s="28" customFormat="1" ht="12.75">
      <c r="A77" s="124"/>
      <c r="B77" s="105" t="s">
        <v>115</v>
      </c>
      <c r="C77" s="119" t="s">
        <v>45</v>
      </c>
      <c r="D77" s="114"/>
      <c r="E77" s="115"/>
      <c r="F77" s="116"/>
      <c r="G77" s="117"/>
      <c r="H77" s="115"/>
      <c r="I77" s="118"/>
      <c r="J77" s="114"/>
      <c r="K77" s="115"/>
      <c r="L77" s="116"/>
      <c r="M77" s="117"/>
      <c r="N77" s="115"/>
      <c r="O77" s="118"/>
      <c r="P77" s="114"/>
      <c r="Q77" s="115"/>
      <c r="R77" s="116"/>
      <c r="S77" s="117"/>
      <c r="T77" s="115"/>
      <c r="U77" s="118">
        <v>1</v>
      </c>
      <c r="V77" s="114"/>
      <c r="W77" s="115"/>
      <c r="X77" s="116"/>
      <c r="Y77" s="119">
        <f t="shared" si="7"/>
        <v>0</v>
      </c>
      <c r="Z77" s="120">
        <f t="shared" si="8"/>
        <v>0</v>
      </c>
      <c r="AA77" s="119">
        <f t="shared" si="9"/>
        <v>1</v>
      </c>
      <c r="AB77" s="120">
        <f t="shared" si="10"/>
        <v>1</v>
      </c>
    </row>
    <row r="78" spans="1:28" s="28" customFormat="1" ht="12.75">
      <c r="A78" s="124"/>
      <c r="B78" s="105" t="s">
        <v>232</v>
      </c>
      <c r="C78" s="119" t="s">
        <v>45</v>
      </c>
      <c r="D78" s="114"/>
      <c r="E78" s="115"/>
      <c r="F78" s="116"/>
      <c r="G78" s="117"/>
      <c r="H78" s="115"/>
      <c r="I78" s="118"/>
      <c r="J78" s="114"/>
      <c r="K78" s="115"/>
      <c r="L78" s="116"/>
      <c r="M78" s="117"/>
      <c r="N78" s="115"/>
      <c r="O78" s="118"/>
      <c r="P78" s="114"/>
      <c r="Q78" s="115"/>
      <c r="R78" s="116"/>
      <c r="S78" s="117"/>
      <c r="T78" s="115"/>
      <c r="U78" s="118"/>
      <c r="V78" s="114"/>
      <c r="W78" s="115"/>
      <c r="X78" s="116"/>
      <c r="Y78" s="119">
        <f t="shared" si="7"/>
        <v>0</v>
      </c>
      <c r="Z78" s="120">
        <f t="shared" si="8"/>
        <v>0</v>
      </c>
      <c r="AA78" s="119">
        <f t="shared" si="9"/>
        <v>0</v>
      </c>
      <c r="AB78" s="120">
        <f t="shared" si="10"/>
        <v>0</v>
      </c>
    </row>
    <row r="79" spans="1:28" s="28" customFormat="1" ht="12.75">
      <c r="A79" s="124"/>
      <c r="B79" s="105" t="s">
        <v>217</v>
      </c>
      <c r="C79" s="119" t="s">
        <v>45</v>
      </c>
      <c r="D79" s="114"/>
      <c r="E79" s="115"/>
      <c r="F79" s="116">
        <v>1</v>
      </c>
      <c r="G79" s="117"/>
      <c r="H79" s="115"/>
      <c r="I79" s="118"/>
      <c r="J79" s="114"/>
      <c r="K79" s="115"/>
      <c r="L79" s="116"/>
      <c r="M79" s="117"/>
      <c r="N79" s="115"/>
      <c r="O79" s="118"/>
      <c r="P79" s="114"/>
      <c r="Q79" s="115"/>
      <c r="R79" s="116">
        <v>2</v>
      </c>
      <c r="S79" s="117"/>
      <c r="T79" s="115"/>
      <c r="U79" s="118">
        <v>4</v>
      </c>
      <c r="V79" s="114"/>
      <c r="W79" s="115"/>
      <c r="X79" s="116"/>
      <c r="Y79" s="119">
        <f t="shared" si="7"/>
        <v>0</v>
      </c>
      <c r="Z79" s="120">
        <f t="shared" si="8"/>
        <v>0</v>
      </c>
      <c r="AA79" s="119">
        <f t="shared" si="9"/>
        <v>7</v>
      </c>
      <c r="AB79" s="120">
        <f t="shared" si="10"/>
        <v>7</v>
      </c>
    </row>
    <row r="80" spans="1:28" s="28" customFormat="1" ht="12.75">
      <c r="A80" s="124"/>
      <c r="B80" s="105" t="s">
        <v>152</v>
      </c>
      <c r="C80" s="119" t="s">
        <v>45</v>
      </c>
      <c r="D80" s="114">
        <v>4</v>
      </c>
      <c r="E80" s="115">
        <v>3</v>
      </c>
      <c r="F80" s="116">
        <v>1</v>
      </c>
      <c r="G80" s="117"/>
      <c r="H80" s="115"/>
      <c r="I80" s="118"/>
      <c r="J80" s="114"/>
      <c r="K80" s="115"/>
      <c r="L80" s="116"/>
      <c r="M80" s="117"/>
      <c r="N80" s="115"/>
      <c r="O80" s="118"/>
      <c r="P80" s="114">
        <v>4</v>
      </c>
      <c r="Q80" s="115">
        <v>10</v>
      </c>
      <c r="R80" s="116">
        <v>1</v>
      </c>
      <c r="S80" s="117"/>
      <c r="T80" s="115">
        <v>1</v>
      </c>
      <c r="U80" s="118"/>
      <c r="V80" s="114"/>
      <c r="W80" s="115"/>
      <c r="X80" s="116"/>
      <c r="Y80" s="119">
        <f t="shared" si="7"/>
        <v>8</v>
      </c>
      <c r="Z80" s="120">
        <f t="shared" si="8"/>
        <v>14</v>
      </c>
      <c r="AA80" s="119">
        <f t="shared" si="9"/>
        <v>2</v>
      </c>
      <c r="AB80" s="120">
        <f t="shared" si="10"/>
        <v>24</v>
      </c>
    </row>
    <row r="81" spans="1:28" s="28" customFormat="1" ht="12.75">
      <c r="A81" s="118"/>
      <c r="B81" s="105" t="s">
        <v>248</v>
      </c>
      <c r="C81" s="119" t="s">
        <v>45</v>
      </c>
      <c r="D81" s="114"/>
      <c r="E81" s="115">
        <v>1</v>
      </c>
      <c r="F81" s="116"/>
      <c r="G81" s="117"/>
      <c r="H81" s="115"/>
      <c r="I81" s="118"/>
      <c r="J81" s="114"/>
      <c r="K81" s="115"/>
      <c r="L81" s="116"/>
      <c r="M81" s="117"/>
      <c r="N81" s="115"/>
      <c r="O81" s="118"/>
      <c r="P81" s="114"/>
      <c r="Q81" s="115"/>
      <c r="R81" s="116"/>
      <c r="S81" s="117"/>
      <c r="T81" s="115">
        <v>1</v>
      </c>
      <c r="U81" s="118">
        <v>2</v>
      </c>
      <c r="V81" s="114"/>
      <c r="W81" s="115"/>
      <c r="X81" s="116"/>
      <c r="Y81" s="119">
        <f t="shared" si="7"/>
        <v>0</v>
      </c>
      <c r="Z81" s="120">
        <f t="shared" si="8"/>
        <v>2</v>
      </c>
      <c r="AA81" s="119">
        <f t="shared" si="9"/>
        <v>2</v>
      </c>
      <c r="AB81" s="120">
        <f t="shared" si="10"/>
        <v>4</v>
      </c>
    </row>
    <row r="82" spans="1:28" s="28" customFormat="1" ht="12.75">
      <c r="A82" s="118"/>
      <c r="B82" s="105" t="s">
        <v>124</v>
      </c>
      <c r="C82" s="119" t="s">
        <v>45</v>
      </c>
      <c r="D82" s="114"/>
      <c r="E82" s="115"/>
      <c r="F82" s="116"/>
      <c r="G82" s="117"/>
      <c r="H82" s="115"/>
      <c r="I82" s="118"/>
      <c r="J82" s="114"/>
      <c r="K82" s="115"/>
      <c r="L82" s="116"/>
      <c r="M82" s="117"/>
      <c r="N82" s="115"/>
      <c r="O82" s="118"/>
      <c r="P82" s="114"/>
      <c r="Q82" s="115"/>
      <c r="R82" s="116"/>
      <c r="S82" s="117"/>
      <c r="T82" s="115"/>
      <c r="U82" s="118"/>
      <c r="V82" s="114"/>
      <c r="W82" s="115"/>
      <c r="X82" s="116"/>
      <c r="Y82" s="119">
        <f t="shared" si="7"/>
        <v>0</v>
      </c>
      <c r="Z82" s="120">
        <f t="shared" si="8"/>
        <v>0</v>
      </c>
      <c r="AA82" s="119">
        <f t="shared" si="9"/>
        <v>0</v>
      </c>
      <c r="AB82" s="120">
        <f t="shared" si="10"/>
        <v>0</v>
      </c>
    </row>
    <row r="83" spans="1:28" s="28" customFormat="1" ht="12.75">
      <c r="A83" s="125"/>
      <c r="B83" s="126" t="s">
        <v>234</v>
      </c>
      <c r="C83" s="119" t="s">
        <v>45</v>
      </c>
      <c r="D83" s="114"/>
      <c r="E83" s="115"/>
      <c r="F83" s="116"/>
      <c r="G83" s="117"/>
      <c r="H83" s="115"/>
      <c r="I83" s="118"/>
      <c r="J83" s="114"/>
      <c r="K83" s="115"/>
      <c r="L83" s="116"/>
      <c r="M83" s="117"/>
      <c r="N83" s="115"/>
      <c r="O83" s="118"/>
      <c r="P83" s="114"/>
      <c r="Q83" s="115"/>
      <c r="R83" s="116"/>
      <c r="S83" s="117">
        <v>1</v>
      </c>
      <c r="T83" s="115">
        <v>1</v>
      </c>
      <c r="U83" s="118">
        <v>4</v>
      </c>
      <c r="V83" s="114"/>
      <c r="W83" s="115"/>
      <c r="X83" s="116"/>
      <c r="Y83" s="119">
        <f t="shared" si="7"/>
        <v>1</v>
      </c>
      <c r="Z83" s="120">
        <f t="shared" si="8"/>
        <v>1</v>
      </c>
      <c r="AA83" s="119">
        <f t="shared" si="9"/>
        <v>4</v>
      </c>
      <c r="AB83" s="120">
        <f t="shared" si="10"/>
        <v>6</v>
      </c>
    </row>
    <row r="84" spans="1:28" s="28" customFormat="1" ht="12.75">
      <c r="A84" s="118"/>
      <c r="B84" s="105" t="s">
        <v>96</v>
      </c>
      <c r="C84" s="119" t="s">
        <v>45</v>
      </c>
      <c r="D84" s="114"/>
      <c r="E84" s="115">
        <v>1</v>
      </c>
      <c r="F84" s="116"/>
      <c r="G84" s="117"/>
      <c r="H84" s="115"/>
      <c r="I84" s="118"/>
      <c r="J84" s="114"/>
      <c r="K84" s="115"/>
      <c r="L84" s="116"/>
      <c r="M84" s="117"/>
      <c r="N84" s="115"/>
      <c r="O84" s="118"/>
      <c r="P84" s="114"/>
      <c r="Q84" s="115"/>
      <c r="R84" s="116"/>
      <c r="S84" s="117"/>
      <c r="T84" s="115">
        <v>3</v>
      </c>
      <c r="U84" s="118">
        <v>14</v>
      </c>
      <c r="V84" s="114"/>
      <c r="W84" s="115"/>
      <c r="X84" s="116"/>
      <c r="Y84" s="119">
        <f t="shared" si="7"/>
        <v>0</v>
      </c>
      <c r="Z84" s="120">
        <f t="shared" si="8"/>
        <v>4</v>
      </c>
      <c r="AA84" s="119">
        <f t="shared" si="9"/>
        <v>14</v>
      </c>
      <c r="AB84" s="120">
        <f t="shared" si="10"/>
        <v>18</v>
      </c>
    </row>
    <row r="85" spans="1:28" s="28" customFormat="1" ht="12.75">
      <c r="A85" s="125"/>
      <c r="B85" s="126" t="s">
        <v>320</v>
      </c>
      <c r="C85" s="119" t="s">
        <v>45</v>
      </c>
      <c r="D85" s="114"/>
      <c r="E85" s="115"/>
      <c r="F85" s="116"/>
      <c r="G85" s="117"/>
      <c r="H85" s="115"/>
      <c r="I85" s="118"/>
      <c r="J85" s="114"/>
      <c r="K85" s="115"/>
      <c r="L85" s="116"/>
      <c r="M85" s="117"/>
      <c r="N85" s="115"/>
      <c r="O85" s="118"/>
      <c r="P85" s="114"/>
      <c r="Q85" s="115">
        <v>1</v>
      </c>
      <c r="R85" s="116"/>
      <c r="S85" s="117"/>
      <c r="T85" s="115"/>
      <c r="U85" s="118"/>
      <c r="V85" s="114"/>
      <c r="W85" s="115"/>
      <c r="X85" s="116"/>
      <c r="Y85" s="119">
        <f t="shared" si="7"/>
        <v>0</v>
      </c>
      <c r="Z85" s="120">
        <f t="shared" si="8"/>
        <v>1</v>
      </c>
      <c r="AA85" s="119">
        <f t="shared" si="9"/>
        <v>0</v>
      </c>
      <c r="AB85" s="120">
        <f t="shared" si="10"/>
        <v>1</v>
      </c>
    </row>
    <row r="86" spans="1:28" s="28" customFormat="1" ht="12.75">
      <c r="A86" s="125"/>
      <c r="B86" s="126" t="s">
        <v>220</v>
      </c>
      <c r="C86" s="119" t="s">
        <v>45</v>
      </c>
      <c r="D86" s="114"/>
      <c r="E86" s="115"/>
      <c r="F86" s="116">
        <v>3</v>
      </c>
      <c r="G86" s="117"/>
      <c r="H86" s="115"/>
      <c r="I86" s="118">
        <v>2</v>
      </c>
      <c r="J86" s="114"/>
      <c r="K86" s="115"/>
      <c r="L86" s="116"/>
      <c r="M86" s="117"/>
      <c r="N86" s="115"/>
      <c r="O86" s="118"/>
      <c r="P86" s="114"/>
      <c r="Q86" s="115">
        <v>1</v>
      </c>
      <c r="R86" s="116"/>
      <c r="S86" s="117"/>
      <c r="T86" s="115">
        <v>2</v>
      </c>
      <c r="U86" s="118">
        <v>2</v>
      </c>
      <c r="V86" s="114"/>
      <c r="W86" s="115"/>
      <c r="X86" s="116"/>
      <c r="Y86" s="119">
        <f t="shared" si="7"/>
        <v>0</v>
      </c>
      <c r="Z86" s="120">
        <f t="shared" si="8"/>
        <v>3</v>
      </c>
      <c r="AA86" s="119">
        <f t="shared" si="9"/>
        <v>7</v>
      </c>
      <c r="AB86" s="120">
        <f t="shared" si="10"/>
        <v>10</v>
      </c>
    </row>
    <row r="87" spans="1:28" s="28" customFormat="1" ht="25.5">
      <c r="A87" s="125"/>
      <c r="B87" s="126" t="s">
        <v>160</v>
      </c>
      <c r="C87" s="119" t="s">
        <v>45</v>
      </c>
      <c r="D87" s="114"/>
      <c r="E87" s="115">
        <v>1</v>
      </c>
      <c r="F87" s="116">
        <v>3</v>
      </c>
      <c r="G87" s="117"/>
      <c r="H87" s="115"/>
      <c r="I87" s="118"/>
      <c r="J87" s="114"/>
      <c r="K87" s="115"/>
      <c r="L87" s="116"/>
      <c r="M87" s="117"/>
      <c r="N87" s="115"/>
      <c r="O87" s="118"/>
      <c r="P87" s="114">
        <v>1</v>
      </c>
      <c r="Q87" s="115"/>
      <c r="R87" s="116">
        <v>4</v>
      </c>
      <c r="S87" s="117">
        <v>3</v>
      </c>
      <c r="T87" s="115">
        <v>8</v>
      </c>
      <c r="U87" s="118">
        <v>38</v>
      </c>
      <c r="V87" s="114"/>
      <c r="W87" s="115"/>
      <c r="X87" s="116"/>
      <c r="Y87" s="119">
        <f t="shared" si="7"/>
        <v>4</v>
      </c>
      <c r="Z87" s="120">
        <f t="shared" si="8"/>
        <v>9</v>
      </c>
      <c r="AA87" s="119">
        <f t="shared" si="9"/>
        <v>45</v>
      </c>
      <c r="AB87" s="120">
        <f t="shared" si="10"/>
        <v>58</v>
      </c>
    </row>
    <row r="88" spans="1:28" s="28" customFormat="1" ht="12.75">
      <c r="A88" s="125"/>
      <c r="B88" s="126" t="s">
        <v>113</v>
      </c>
      <c r="C88" s="119" t="s">
        <v>45</v>
      </c>
      <c r="D88" s="114"/>
      <c r="E88" s="115"/>
      <c r="F88" s="116"/>
      <c r="G88" s="117"/>
      <c r="H88" s="115"/>
      <c r="I88" s="118"/>
      <c r="J88" s="114"/>
      <c r="K88" s="115"/>
      <c r="L88" s="116"/>
      <c r="M88" s="117"/>
      <c r="N88" s="115"/>
      <c r="O88" s="118"/>
      <c r="P88" s="114"/>
      <c r="Q88" s="115"/>
      <c r="R88" s="116">
        <v>1</v>
      </c>
      <c r="S88" s="117">
        <v>1</v>
      </c>
      <c r="T88" s="115">
        <v>3</v>
      </c>
      <c r="U88" s="118">
        <v>26</v>
      </c>
      <c r="V88" s="114"/>
      <c r="W88" s="115"/>
      <c r="X88" s="116"/>
      <c r="Y88" s="119">
        <f t="shared" si="7"/>
        <v>1</v>
      </c>
      <c r="Z88" s="120">
        <f t="shared" si="8"/>
        <v>3</v>
      </c>
      <c r="AA88" s="119">
        <f t="shared" si="9"/>
        <v>27</v>
      </c>
      <c r="AB88" s="120">
        <f t="shared" si="10"/>
        <v>31</v>
      </c>
    </row>
    <row r="89" spans="1:28" s="28" customFormat="1" ht="37.5" customHeight="1">
      <c r="A89" s="125"/>
      <c r="B89" s="126" t="s">
        <v>249</v>
      </c>
      <c r="C89" s="119" t="s">
        <v>45</v>
      </c>
      <c r="D89" s="114"/>
      <c r="E89" s="115"/>
      <c r="F89" s="116"/>
      <c r="G89" s="117"/>
      <c r="H89" s="115"/>
      <c r="I89" s="118"/>
      <c r="J89" s="114"/>
      <c r="K89" s="115"/>
      <c r="L89" s="116"/>
      <c r="M89" s="117"/>
      <c r="N89" s="115"/>
      <c r="O89" s="118"/>
      <c r="P89" s="114"/>
      <c r="Q89" s="115"/>
      <c r="R89" s="116"/>
      <c r="S89" s="117"/>
      <c r="T89" s="115"/>
      <c r="U89" s="118"/>
      <c r="V89" s="114"/>
      <c r="W89" s="115"/>
      <c r="X89" s="116"/>
      <c r="Y89" s="119">
        <f t="shared" si="7"/>
        <v>0</v>
      </c>
      <c r="Z89" s="120">
        <f t="shared" si="8"/>
        <v>0</v>
      </c>
      <c r="AA89" s="119">
        <f t="shared" si="9"/>
        <v>0</v>
      </c>
      <c r="AB89" s="120">
        <f t="shared" si="10"/>
        <v>0</v>
      </c>
    </row>
    <row r="90" spans="1:28" ht="31.5">
      <c r="A90" s="62"/>
      <c r="B90" s="39" t="s">
        <v>194</v>
      </c>
      <c r="C90" s="64" t="s">
        <v>45</v>
      </c>
      <c r="D90" s="82">
        <f>SUM(D73:D89)</f>
        <v>7</v>
      </c>
      <c r="E90" s="82">
        <f aca="true" t="shared" si="12" ref="E90:X90">SUM(E73:E89)</f>
        <v>59</v>
      </c>
      <c r="F90" s="82">
        <f t="shared" si="12"/>
        <v>142</v>
      </c>
      <c r="G90" s="82">
        <f t="shared" si="12"/>
        <v>5</v>
      </c>
      <c r="H90" s="82">
        <f t="shared" si="12"/>
        <v>21</v>
      </c>
      <c r="I90" s="82">
        <f t="shared" si="12"/>
        <v>51</v>
      </c>
      <c r="J90" s="82">
        <f t="shared" si="12"/>
        <v>0</v>
      </c>
      <c r="K90" s="82">
        <f t="shared" si="12"/>
        <v>0</v>
      </c>
      <c r="L90" s="82">
        <f t="shared" si="12"/>
        <v>0</v>
      </c>
      <c r="M90" s="82">
        <f t="shared" si="12"/>
        <v>1</v>
      </c>
      <c r="N90" s="82">
        <f t="shared" si="12"/>
        <v>0</v>
      </c>
      <c r="O90" s="82">
        <f t="shared" si="12"/>
        <v>1</v>
      </c>
      <c r="P90" s="82">
        <f t="shared" si="12"/>
        <v>14</v>
      </c>
      <c r="Q90" s="82">
        <f t="shared" si="12"/>
        <v>65</v>
      </c>
      <c r="R90" s="82">
        <f t="shared" si="12"/>
        <v>164</v>
      </c>
      <c r="S90" s="82">
        <f t="shared" si="12"/>
        <v>20</v>
      </c>
      <c r="T90" s="82">
        <f t="shared" si="12"/>
        <v>144</v>
      </c>
      <c r="U90" s="82">
        <f t="shared" si="12"/>
        <v>510</v>
      </c>
      <c r="V90" s="82">
        <f t="shared" si="12"/>
        <v>0</v>
      </c>
      <c r="W90" s="82">
        <f t="shared" si="12"/>
        <v>0</v>
      </c>
      <c r="X90" s="82">
        <f t="shared" si="12"/>
        <v>0</v>
      </c>
      <c r="Y90" s="64">
        <f t="shared" si="7"/>
        <v>47</v>
      </c>
      <c r="Z90" s="68">
        <f t="shared" si="8"/>
        <v>289</v>
      </c>
      <c r="AA90" s="64">
        <f t="shared" si="9"/>
        <v>868</v>
      </c>
      <c r="AB90" s="68">
        <f t="shared" si="10"/>
        <v>1204</v>
      </c>
    </row>
    <row r="91" spans="1:28" ht="47.25">
      <c r="A91" s="63"/>
      <c r="B91" s="21" t="s">
        <v>71</v>
      </c>
      <c r="C91" s="47" t="s">
        <v>47</v>
      </c>
      <c r="D91" s="72"/>
      <c r="E91" s="25"/>
      <c r="F91" s="78">
        <v>1</v>
      </c>
      <c r="G91" s="96"/>
      <c r="H91" s="25"/>
      <c r="I91" s="98"/>
      <c r="J91" s="72"/>
      <c r="K91" s="25"/>
      <c r="L91" s="78"/>
      <c r="M91" s="96"/>
      <c r="N91" s="25"/>
      <c r="O91" s="98">
        <v>2</v>
      </c>
      <c r="P91" s="72">
        <v>1</v>
      </c>
      <c r="Q91" s="25"/>
      <c r="R91" s="78">
        <v>1</v>
      </c>
      <c r="S91" s="96">
        <v>9</v>
      </c>
      <c r="T91" s="25">
        <v>46</v>
      </c>
      <c r="U91" s="98">
        <v>315</v>
      </c>
      <c r="V91" s="72"/>
      <c r="W91" s="25"/>
      <c r="X91" s="78"/>
      <c r="Y91" s="56">
        <f t="shared" si="7"/>
        <v>10</v>
      </c>
      <c r="Z91" s="50">
        <f t="shared" si="8"/>
        <v>46</v>
      </c>
      <c r="AA91" s="56">
        <f t="shared" si="9"/>
        <v>319</v>
      </c>
      <c r="AB91" s="50">
        <f t="shared" si="10"/>
        <v>375</v>
      </c>
    </row>
    <row r="92" spans="1:28" s="28" customFormat="1" ht="12.75">
      <c r="A92" s="125"/>
      <c r="B92" s="105" t="s">
        <v>250</v>
      </c>
      <c r="C92" s="113" t="s">
        <v>47</v>
      </c>
      <c r="D92" s="114">
        <v>0</v>
      </c>
      <c r="E92" s="115"/>
      <c r="F92" s="116"/>
      <c r="G92" s="117"/>
      <c r="H92" s="115"/>
      <c r="I92" s="118"/>
      <c r="J92" s="114"/>
      <c r="K92" s="115"/>
      <c r="L92" s="116"/>
      <c r="M92" s="117"/>
      <c r="N92" s="115"/>
      <c r="O92" s="118"/>
      <c r="P92" s="114"/>
      <c r="Q92" s="115"/>
      <c r="R92" s="116"/>
      <c r="S92" s="117"/>
      <c r="T92" s="115"/>
      <c r="U92" s="118">
        <v>2</v>
      </c>
      <c r="V92" s="114"/>
      <c r="W92" s="115"/>
      <c r="X92" s="116"/>
      <c r="Y92" s="119">
        <f t="shared" si="7"/>
        <v>0</v>
      </c>
      <c r="Z92" s="120">
        <f t="shared" si="8"/>
        <v>0</v>
      </c>
      <c r="AA92" s="119">
        <f t="shared" si="9"/>
        <v>2</v>
      </c>
      <c r="AB92" s="120">
        <f t="shared" si="10"/>
        <v>2</v>
      </c>
    </row>
    <row r="93" spans="1:28" s="28" customFormat="1" ht="12.75">
      <c r="A93" s="125"/>
      <c r="B93" s="126" t="s">
        <v>223</v>
      </c>
      <c r="C93" s="113" t="s">
        <v>47</v>
      </c>
      <c r="D93" s="114"/>
      <c r="E93" s="115"/>
      <c r="F93" s="116"/>
      <c r="G93" s="117"/>
      <c r="H93" s="115"/>
      <c r="I93" s="118"/>
      <c r="J93" s="114"/>
      <c r="K93" s="115"/>
      <c r="L93" s="116"/>
      <c r="M93" s="117"/>
      <c r="N93" s="115"/>
      <c r="O93" s="118">
        <v>1</v>
      </c>
      <c r="P93" s="114"/>
      <c r="Q93" s="115"/>
      <c r="R93" s="116"/>
      <c r="S93" s="117">
        <v>1</v>
      </c>
      <c r="T93" s="115">
        <v>22</v>
      </c>
      <c r="U93" s="118">
        <v>147</v>
      </c>
      <c r="V93" s="114"/>
      <c r="W93" s="115"/>
      <c r="X93" s="116"/>
      <c r="Y93" s="119">
        <f t="shared" si="7"/>
        <v>1</v>
      </c>
      <c r="Z93" s="120">
        <f t="shared" si="8"/>
        <v>22</v>
      </c>
      <c r="AA93" s="119">
        <f t="shared" si="9"/>
        <v>148</v>
      </c>
      <c r="AB93" s="120">
        <f t="shared" si="10"/>
        <v>171</v>
      </c>
    </row>
    <row r="94" spans="1:28" s="28" customFormat="1" ht="12.75">
      <c r="A94" s="125"/>
      <c r="B94" s="126" t="s">
        <v>224</v>
      </c>
      <c r="C94" s="113" t="s">
        <v>47</v>
      </c>
      <c r="D94" s="114"/>
      <c r="E94" s="115"/>
      <c r="F94" s="116"/>
      <c r="G94" s="117"/>
      <c r="H94" s="115"/>
      <c r="I94" s="118"/>
      <c r="J94" s="114"/>
      <c r="K94" s="115"/>
      <c r="L94" s="116"/>
      <c r="M94" s="117"/>
      <c r="N94" s="115"/>
      <c r="O94" s="118"/>
      <c r="P94" s="114"/>
      <c r="Q94" s="115"/>
      <c r="R94" s="116"/>
      <c r="S94" s="117"/>
      <c r="T94" s="115">
        <v>21</v>
      </c>
      <c r="U94" s="118">
        <v>83</v>
      </c>
      <c r="V94" s="114"/>
      <c r="W94" s="115"/>
      <c r="X94" s="116"/>
      <c r="Y94" s="119">
        <f t="shared" si="7"/>
        <v>0</v>
      </c>
      <c r="Z94" s="120">
        <f t="shared" si="8"/>
        <v>21</v>
      </c>
      <c r="AA94" s="119">
        <f t="shared" si="9"/>
        <v>83</v>
      </c>
      <c r="AB94" s="120">
        <f t="shared" si="10"/>
        <v>104</v>
      </c>
    </row>
    <row r="95" spans="1:28" s="28" customFormat="1" ht="12.75">
      <c r="A95" s="125"/>
      <c r="B95" s="105" t="s">
        <v>251</v>
      </c>
      <c r="C95" s="113" t="s">
        <v>47</v>
      </c>
      <c r="D95" s="114"/>
      <c r="E95" s="115"/>
      <c r="F95" s="116"/>
      <c r="G95" s="117"/>
      <c r="H95" s="115"/>
      <c r="I95" s="118"/>
      <c r="J95" s="114"/>
      <c r="K95" s="115"/>
      <c r="L95" s="116"/>
      <c r="M95" s="117"/>
      <c r="N95" s="115"/>
      <c r="O95" s="118"/>
      <c r="P95" s="114"/>
      <c r="Q95" s="115"/>
      <c r="R95" s="116"/>
      <c r="S95" s="117">
        <v>7</v>
      </c>
      <c r="T95" s="115"/>
      <c r="U95" s="118">
        <v>1</v>
      </c>
      <c r="V95" s="114"/>
      <c r="W95" s="115"/>
      <c r="X95" s="116"/>
      <c r="Y95" s="119">
        <f t="shared" si="7"/>
        <v>7</v>
      </c>
      <c r="Z95" s="120">
        <f t="shared" si="8"/>
        <v>0</v>
      </c>
      <c r="AA95" s="119">
        <f t="shared" si="9"/>
        <v>1</v>
      </c>
      <c r="AB95" s="120">
        <f t="shared" si="10"/>
        <v>8</v>
      </c>
    </row>
    <row r="96" spans="1:28" s="28" customFormat="1" ht="12.75">
      <c r="A96" s="125"/>
      <c r="B96" s="105" t="s">
        <v>170</v>
      </c>
      <c r="C96" s="113" t="s">
        <v>47</v>
      </c>
      <c r="D96" s="114"/>
      <c r="E96" s="115"/>
      <c r="F96" s="116">
        <v>1</v>
      </c>
      <c r="G96" s="117"/>
      <c r="H96" s="115"/>
      <c r="I96" s="118"/>
      <c r="J96" s="114"/>
      <c r="K96" s="115"/>
      <c r="L96" s="116"/>
      <c r="M96" s="117"/>
      <c r="N96" s="115"/>
      <c r="O96" s="118">
        <v>1</v>
      </c>
      <c r="P96" s="114">
        <v>1</v>
      </c>
      <c r="Q96" s="115"/>
      <c r="R96" s="116">
        <v>1</v>
      </c>
      <c r="S96" s="117">
        <v>1</v>
      </c>
      <c r="T96" s="115">
        <v>3</v>
      </c>
      <c r="U96" s="118">
        <v>82</v>
      </c>
      <c r="V96" s="114"/>
      <c r="W96" s="115"/>
      <c r="X96" s="116"/>
      <c r="Y96" s="119">
        <f t="shared" si="7"/>
        <v>2</v>
      </c>
      <c r="Z96" s="120">
        <f t="shared" si="8"/>
        <v>3</v>
      </c>
      <c r="AA96" s="119">
        <f t="shared" si="9"/>
        <v>85</v>
      </c>
      <c r="AB96" s="120">
        <f t="shared" si="10"/>
        <v>90</v>
      </c>
    </row>
    <row r="97" spans="1:28" ht="29.25" customHeight="1">
      <c r="A97" s="62"/>
      <c r="B97" s="39" t="s">
        <v>195</v>
      </c>
      <c r="C97" s="49" t="s">
        <v>47</v>
      </c>
      <c r="D97" s="82">
        <f>SUM(D92:D96)</f>
        <v>0</v>
      </c>
      <c r="E97" s="82">
        <f aca="true" t="shared" si="13" ref="E97:X97">SUM(E92:E96)</f>
        <v>0</v>
      </c>
      <c r="F97" s="82">
        <f t="shared" si="13"/>
        <v>1</v>
      </c>
      <c r="G97" s="82">
        <f t="shared" si="13"/>
        <v>0</v>
      </c>
      <c r="H97" s="82">
        <f t="shared" si="13"/>
        <v>0</v>
      </c>
      <c r="I97" s="82">
        <f t="shared" si="13"/>
        <v>0</v>
      </c>
      <c r="J97" s="82">
        <f t="shared" si="13"/>
        <v>0</v>
      </c>
      <c r="K97" s="82">
        <f t="shared" si="13"/>
        <v>0</v>
      </c>
      <c r="L97" s="82">
        <f t="shared" si="13"/>
        <v>0</v>
      </c>
      <c r="M97" s="82">
        <f t="shared" si="13"/>
        <v>0</v>
      </c>
      <c r="N97" s="82">
        <f t="shared" si="13"/>
        <v>0</v>
      </c>
      <c r="O97" s="82">
        <f t="shared" si="13"/>
        <v>2</v>
      </c>
      <c r="P97" s="82">
        <f t="shared" si="13"/>
        <v>1</v>
      </c>
      <c r="Q97" s="82">
        <f t="shared" si="13"/>
        <v>0</v>
      </c>
      <c r="R97" s="82">
        <f t="shared" si="13"/>
        <v>1</v>
      </c>
      <c r="S97" s="82">
        <f t="shared" si="13"/>
        <v>9</v>
      </c>
      <c r="T97" s="82">
        <f t="shared" si="13"/>
        <v>46</v>
      </c>
      <c r="U97" s="82">
        <f t="shared" si="13"/>
        <v>315</v>
      </c>
      <c r="V97" s="82">
        <f t="shared" si="13"/>
        <v>0</v>
      </c>
      <c r="W97" s="82">
        <f t="shared" si="13"/>
        <v>0</v>
      </c>
      <c r="X97" s="82">
        <f t="shared" si="13"/>
        <v>0</v>
      </c>
      <c r="Y97" s="64">
        <f t="shared" si="7"/>
        <v>10</v>
      </c>
      <c r="Z97" s="68">
        <f t="shared" si="8"/>
        <v>46</v>
      </c>
      <c r="AA97" s="64">
        <f t="shared" si="9"/>
        <v>319</v>
      </c>
      <c r="AB97" s="68">
        <f t="shared" si="10"/>
        <v>375</v>
      </c>
    </row>
    <row r="98" spans="1:28" ht="31.5">
      <c r="A98" s="63"/>
      <c r="B98" s="21" t="s">
        <v>148</v>
      </c>
      <c r="C98" s="47" t="s">
        <v>50</v>
      </c>
      <c r="D98" s="72">
        <v>1</v>
      </c>
      <c r="E98" s="25">
        <v>6</v>
      </c>
      <c r="F98" s="78">
        <v>12</v>
      </c>
      <c r="G98" s="96"/>
      <c r="H98" s="25">
        <v>1</v>
      </c>
      <c r="I98" s="98">
        <v>1</v>
      </c>
      <c r="J98" s="72"/>
      <c r="K98" s="25"/>
      <c r="L98" s="78"/>
      <c r="M98" s="96">
        <v>1</v>
      </c>
      <c r="N98" s="25">
        <v>1</v>
      </c>
      <c r="O98" s="98">
        <v>7</v>
      </c>
      <c r="P98" s="72">
        <v>1</v>
      </c>
      <c r="Q98" s="25">
        <v>3</v>
      </c>
      <c r="R98" s="78">
        <v>7</v>
      </c>
      <c r="S98" s="96"/>
      <c r="T98" s="25">
        <v>2</v>
      </c>
      <c r="U98" s="98">
        <v>22</v>
      </c>
      <c r="V98" s="72"/>
      <c r="W98" s="25"/>
      <c r="X98" s="78"/>
      <c r="Y98" s="56">
        <f t="shared" si="7"/>
        <v>3</v>
      </c>
      <c r="Z98" s="50">
        <f t="shared" si="8"/>
        <v>13</v>
      </c>
      <c r="AA98" s="56">
        <f t="shared" si="9"/>
        <v>49</v>
      </c>
      <c r="AB98" s="50">
        <f t="shared" si="10"/>
        <v>65</v>
      </c>
    </row>
    <row r="99" spans="1:28" s="28" customFormat="1" ht="12.75">
      <c r="A99" s="125"/>
      <c r="B99" s="126" t="s">
        <v>87</v>
      </c>
      <c r="C99" s="113" t="s">
        <v>50</v>
      </c>
      <c r="D99" s="114"/>
      <c r="E99" s="115"/>
      <c r="F99" s="116"/>
      <c r="G99" s="117"/>
      <c r="H99" s="115"/>
      <c r="I99" s="118"/>
      <c r="J99" s="114"/>
      <c r="K99" s="115"/>
      <c r="L99" s="116"/>
      <c r="M99" s="117">
        <v>1</v>
      </c>
      <c r="N99" s="115"/>
      <c r="O99" s="118"/>
      <c r="P99" s="114"/>
      <c r="Q99" s="115"/>
      <c r="R99" s="116"/>
      <c r="S99" s="117"/>
      <c r="T99" s="115"/>
      <c r="U99" s="118"/>
      <c r="V99" s="114"/>
      <c r="W99" s="115"/>
      <c r="X99" s="116"/>
      <c r="Y99" s="119">
        <f t="shared" si="7"/>
        <v>1</v>
      </c>
      <c r="Z99" s="120">
        <f t="shared" si="8"/>
        <v>0</v>
      </c>
      <c r="AA99" s="119">
        <f t="shared" si="9"/>
        <v>0</v>
      </c>
      <c r="AB99" s="120">
        <f t="shared" si="10"/>
        <v>1</v>
      </c>
    </row>
    <row r="100" spans="1:28" s="28" customFormat="1" ht="12.75">
      <c r="A100" s="125"/>
      <c r="B100" s="126" t="s">
        <v>99</v>
      </c>
      <c r="C100" s="113" t="s">
        <v>50</v>
      </c>
      <c r="D100" s="114"/>
      <c r="E100" s="115">
        <v>1</v>
      </c>
      <c r="F100" s="116">
        <v>3</v>
      </c>
      <c r="G100" s="117"/>
      <c r="H100" s="115"/>
      <c r="I100" s="118"/>
      <c r="J100" s="114"/>
      <c r="K100" s="115"/>
      <c r="L100" s="116"/>
      <c r="M100" s="117"/>
      <c r="N100" s="115"/>
      <c r="O100" s="118"/>
      <c r="P100" s="114"/>
      <c r="Q100" s="115"/>
      <c r="R100" s="116">
        <v>1</v>
      </c>
      <c r="S100" s="117"/>
      <c r="T100" s="115">
        <v>1</v>
      </c>
      <c r="U100" s="118">
        <v>3</v>
      </c>
      <c r="V100" s="114"/>
      <c r="W100" s="115"/>
      <c r="X100" s="116"/>
      <c r="Y100" s="119">
        <f t="shared" si="7"/>
        <v>0</v>
      </c>
      <c r="Z100" s="120">
        <f t="shared" si="8"/>
        <v>2</v>
      </c>
      <c r="AA100" s="119">
        <f t="shared" si="9"/>
        <v>7</v>
      </c>
      <c r="AB100" s="120">
        <f t="shared" si="10"/>
        <v>9</v>
      </c>
    </row>
    <row r="101" spans="1:28" s="28" customFormat="1" ht="12.75">
      <c r="A101" s="125"/>
      <c r="B101" s="126" t="s">
        <v>100</v>
      </c>
      <c r="C101" s="113" t="s">
        <v>50</v>
      </c>
      <c r="D101" s="114">
        <v>1</v>
      </c>
      <c r="E101" s="115"/>
      <c r="F101" s="116">
        <v>3</v>
      </c>
      <c r="G101" s="117"/>
      <c r="H101" s="115">
        <v>1</v>
      </c>
      <c r="I101" s="118">
        <v>1</v>
      </c>
      <c r="J101" s="114"/>
      <c r="K101" s="115"/>
      <c r="L101" s="116"/>
      <c r="M101" s="117"/>
      <c r="N101" s="115"/>
      <c r="O101" s="118">
        <v>1</v>
      </c>
      <c r="P101" s="114"/>
      <c r="Q101" s="115">
        <v>1</v>
      </c>
      <c r="R101" s="116">
        <v>1</v>
      </c>
      <c r="S101" s="117"/>
      <c r="T101" s="115"/>
      <c r="U101" s="118"/>
      <c r="V101" s="114"/>
      <c r="W101" s="115"/>
      <c r="X101" s="116"/>
      <c r="Y101" s="119">
        <f t="shared" si="7"/>
        <v>1</v>
      </c>
      <c r="Z101" s="120">
        <f t="shared" si="8"/>
        <v>2</v>
      </c>
      <c r="AA101" s="119">
        <f t="shared" si="9"/>
        <v>6</v>
      </c>
      <c r="AB101" s="120">
        <f t="shared" si="10"/>
        <v>9</v>
      </c>
    </row>
    <row r="102" spans="1:28" s="28" customFormat="1" ht="12.75">
      <c r="A102" s="125"/>
      <c r="B102" s="126" t="s">
        <v>88</v>
      </c>
      <c r="C102" s="113" t="s">
        <v>50</v>
      </c>
      <c r="D102" s="114"/>
      <c r="E102" s="115"/>
      <c r="F102" s="116"/>
      <c r="G102" s="117"/>
      <c r="H102" s="115"/>
      <c r="I102" s="118"/>
      <c r="J102" s="114"/>
      <c r="K102" s="115"/>
      <c r="L102" s="116"/>
      <c r="M102" s="117"/>
      <c r="N102" s="115"/>
      <c r="O102" s="118">
        <v>3</v>
      </c>
      <c r="P102" s="114"/>
      <c r="Q102" s="115"/>
      <c r="R102" s="116">
        <v>1</v>
      </c>
      <c r="S102" s="117"/>
      <c r="T102" s="115">
        <v>1</v>
      </c>
      <c r="U102" s="118">
        <v>11</v>
      </c>
      <c r="V102" s="114"/>
      <c r="W102" s="115"/>
      <c r="X102" s="116"/>
      <c r="Y102" s="119">
        <f t="shared" si="7"/>
        <v>0</v>
      </c>
      <c r="Z102" s="120">
        <f t="shared" si="8"/>
        <v>1</v>
      </c>
      <c r="AA102" s="119">
        <f t="shared" si="9"/>
        <v>15</v>
      </c>
      <c r="AB102" s="120">
        <f t="shared" si="10"/>
        <v>16</v>
      </c>
    </row>
    <row r="103" spans="1:28" s="28" customFormat="1" ht="12.75">
      <c r="A103" s="125"/>
      <c r="B103" s="126" t="s">
        <v>89</v>
      </c>
      <c r="C103" s="113" t="s">
        <v>50</v>
      </c>
      <c r="D103" s="114"/>
      <c r="E103" s="115">
        <v>1</v>
      </c>
      <c r="F103" s="116">
        <v>1</v>
      </c>
      <c r="G103" s="117"/>
      <c r="H103" s="115"/>
      <c r="I103" s="118"/>
      <c r="J103" s="114"/>
      <c r="K103" s="115"/>
      <c r="L103" s="116"/>
      <c r="M103" s="117"/>
      <c r="N103" s="115">
        <v>1</v>
      </c>
      <c r="O103" s="118"/>
      <c r="P103" s="114"/>
      <c r="Q103" s="115"/>
      <c r="R103" s="116"/>
      <c r="S103" s="117"/>
      <c r="T103" s="115"/>
      <c r="U103" s="118">
        <v>4</v>
      </c>
      <c r="V103" s="114"/>
      <c r="W103" s="115"/>
      <c r="X103" s="116"/>
      <c r="Y103" s="119">
        <f t="shared" si="7"/>
        <v>0</v>
      </c>
      <c r="Z103" s="120">
        <f t="shared" si="8"/>
        <v>2</v>
      </c>
      <c r="AA103" s="119">
        <f t="shared" si="9"/>
        <v>5</v>
      </c>
      <c r="AB103" s="120">
        <f t="shared" si="10"/>
        <v>7</v>
      </c>
    </row>
    <row r="104" spans="1:28" s="28" customFormat="1" ht="12.75">
      <c r="A104" s="125"/>
      <c r="B104" s="126" t="s">
        <v>90</v>
      </c>
      <c r="C104" s="113" t="s">
        <v>50</v>
      </c>
      <c r="D104" s="114"/>
      <c r="E104" s="115">
        <v>3</v>
      </c>
      <c r="F104" s="116">
        <v>1</v>
      </c>
      <c r="G104" s="117"/>
      <c r="H104" s="115"/>
      <c r="I104" s="118"/>
      <c r="J104" s="114"/>
      <c r="K104" s="115"/>
      <c r="L104" s="116"/>
      <c r="M104" s="117"/>
      <c r="N104" s="115"/>
      <c r="O104" s="118">
        <v>1</v>
      </c>
      <c r="P104" s="114">
        <v>1</v>
      </c>
      <c r="Q104" s="115">
        <v>2</v>
      </c>
      <c r="R104" s="116">
        <v>4</v>
      </c>
      <c r="S104" s="117"/>
      <c r="T104" s="115"/>
      <c r="U104" s="118"/>
      <c r="V104" s="114"/>
      <c r="W104" s="115"/>
      <c r="X104" s="116"/>
      <c r="Y104" s="119">
        <f t="shared" si="7"/>
        <v>1</v>
      </c>
      <c r="Z104" s="120">
        <f t="shared" si="8"/>
        <v>5</v>
      </c>
      <c r="AA104" s="119">
        <f t="shared" si="9"/>
        <v>6</v>
      </c>
      <c r="AB104" s="120">
        <f t="shared" si="10"/>
        <v>12</v>
      </c>
    </row>
    <row r="105" spans="1:28" s="28" customFormat="1" ht="25.5">
      <c r="A105" s="125"/>
      <c r="B105" s="126" t="s">
        <v>149</v>
      </c>
      <c r="C105" s="113" t="s">
        <v>50</v>
      </c>
      <c r="D105" s="114"/>
      <c r="E105" s="115">
        <v>1</v>
      </c>
      <c r="F105" s="116">
        <v>4</v>
      </c>
      <c r="G105" s="117"/>
      <c r="H105" s="115"/>
      <c r="I105" s="118"/>
      <c r="J105" s="114"/>
      <c r="K105" s="115"/>
      <c r="L105" s="116"/>
      <c r="M105" s="117"/>
      <c r="N105" s="115"/>
      <c r="O105" s="118"/>
      <c r="P105" s="114"/>
      <c r="Q105" s="115"/>
      <c r="R105" s="116"/>
      <c r="S105" s="117"/>
      <c r="T105" s="115"/>
      <c r="U105" s="118">
        <v>1</v>
      </c>
      <c r="V105" s="114"/>
      <c r="W105" s="115"/>
      <c r="X105" s="116"/>
      <c r="Y105" s="119">
        <f t="shared" si="7"/>
        <v>0</v>
      </c>
      <c r="Z105" s="120">
        <f t="shared" si="8"/>
        <v>1</v>
      </c>
      <c r="AA105" s="119">
        <f t="shared" si="9"/>
        <v>5</v>
      </c>
      <c r="AB105" s="120">
        <f t="shared" si="10"/>
        <v>6</v>
      </c>
    </row>
    <row r="106" spans="1:28" s="28" customFormat="1" ht="25.5">
      <c r="A106" s="125"/>
      <c r="B106" s="126" t="s">
        <v>91</v>
      </c>
      <c r="C106" s="113" t="s">
        <v>50</v>
      </c>
      <c r="D106" s="114"/>
      <c r="E106" s="115"/>
      <c r="F106" s="116"/>
      <c r="G106" s="117"/>
      <c r="H106" s="115"/>
      <c r="I106" s="118"/>
      <c r="J106" s="114"/>
      <c r="K106" s="115"/>
      <c r="L106" s="116"/>
      <c r="M106" s="117"/>
      <c r="N106" s="115"/>
      <c r="O106" s="118"/>
      <c r="P106" s="114"/>
      <c r="Q106" s="115"/>
      <c r="R106" s="116"/>
      <c r="S106" s="117"/>
      <c r="T106" s="115"/>
      <c r="U106" s="118">
        <v>3</v>
      </c>
      <c r="V106" s="114"/>
      <c r="W106" s="115"/>
      <c r="X106" s="116"/>
      <c r="Y106" s="119">
        <f t="shared" si="7"/>
        <v>0</v>
      </c>
      <c r="Z106" s="120">
        <f t="shared" si="8"/>
        <v>0</v>
      </c>
      <c r="AA106" s="119">
        <f t="shared" si="9"/>
        <v>3</v>
      </c>
      <c r="AB106" s="120">
        <f t="shared" si="10"/>
        <v>3</v>
      </c>
    </row>
    <row r="107" spans="1:28" s="28" customFormat="1" ht="12.75">
      <c r="A107" s="125"/>
      <c r="B107" s="126" t="s">
        <v>226</v>
      </c>
      <c r="C107" s="113" t="s">
        <v>50</v>
      </c>
      <c r="D107" s="114"/>
      <c r="E107" s="115"/>
      <c r="F107" s="116"/>
      <c r="G107" s="117"/>
      <c r="H107" s="115"/>
      <c r="I107" s="118"/>
      <c r="J107" s="114"/>
      <c r="K107" s="115"/>
      <c r="L107" s="116"/>
      <c r="M107" s="117"/>
      <c r="N107" s="115"/>
      <c r="O107" s="118">
        <v>2</v>
      </c>
      <c r="P107" s="114"/>
      <c r="Q107" s="115"/>
      <c r="R107" s="116"/>
      <c r="S107" s="117"/>
      <c r="T107" s="115"/>
      <c r="U107" s="118"/>
      <c r="V107" s="114"/>
      <c r="W107" s="115"/>
      <c r="X107" s="116"/>
      <c r="Y107" s="119">
        <f t="shared" si="7"/>
        <v>0</v>
      </c>
      <c r="Z107" s="120">
        <f t="shared" si="8"/>
        <v>0</v>
      </c>
      <c r="AA107" s="119">
        <f t="shared" si="9"/>
        <v>2</v>
      </c>
      <c r="AB107" s="120">
        <f t="shared" si="10"/>
        <v>2</v>
      </c>
    </row>
    <row r="108" spans="1:28" ht="48" thickBot="1">
      <c r="A108" s="66"/>
      <c r="B108" s="42" t="s">
        <v>196</v>
      </c>
      <c r="C108" s="64" t="s">
        <v>50</v>
      </c>
      <c r="D108" s="84">
        <f>SUM(D99:D107)</f>
        <v>1</v>
      </c>
      <c r="E108" s="84">
        <f aca="true" t="shared" si="14" ref="E108:X108">SUM(E99:E107)</f>
        <v>6</v>
      </c>
      <c r="F108" s="84">
        <f t="shared" si="14"/>
        <v>12</v>
      </c>
      <c r="G108" s="84">
        <f t="shared" si="14"/>
        <v>0</v>
      </c>
      <c r="H108" s="84">
        <f t="shared" si="14"/>
        <v>1</v>
      </c>
      <c r="I108" s="84">
        <f t="shared" si="14"/>
        <v>1</v>
      </c>
      <c r="J108" s="84">
        <f t="shared" si="14"/>
        <v>0</v>
      </c>
      <c r="K108" s="84">
        <f t="shared" si="14"/>
        <v>0</v>
      </c>
      <c r="L108" s="84">
        <f t="shared" si="14"/>
        <v>0</v>
      </c>
      <c r="M108" s="84">
        <f t="shared" si="14"/>
        <v>1</v>
      </c>
      <c r="N108" s="84">
        <f t="shared" si="14"/>
        <v>1</v>
      </c>
      <c r="O108" s="84">
        <f t="shared" si="14"/>
        <v>7</v>
      </c>
      <c r="P108" s="84">
        <f t="shared" si="14"/>
        <v>1</v>
      </c>
      <c r="Q108" s="84">
        <f t="shared" si="14"/>
        <v>3</v>
      </c>
      <c r="R108" s="84">
        <f t="shared" si="14"/>
        <v>7</v>
      </c>
      <c r="S108" s="84">
        <f t="shared" si="14"/>
        <v>0</v>
      </c>
      <c r="T108" s="84">
        <f t="shared" si="14"/>
        <v>2</v>
      </c>
      <c r="U108" s="84">
        <f t="shared" si="14"/>
        <v>22</v>
      </c>
      <c r="V108" s="84">
        <f t="shared" si="14"/>
        <v>0</v>
      </c>
      <c r="W108" s="84">
        <f t="shared" si="14"/>
        <v>0</v>
      </c>
      <c r="X108" s="84">
        <f t="shared" si="14"/>
        <v>0</v>
      </c>
      <c r="Y108" s="64">
        <f t="shared" si="7"/>
        <v>3</v>
      </c>
      <c r="Z108" s="68">
        <f t="shared" si="8"/>
        <v>13</v>
      </c>
      <c r="AA108" s="64">
        <f t="shared" si="9"/>
        <v>49</v>
      </c>
      <c r="AB108" s="68">
        <f t="shared" si="10"/>
        <v>65</v>
      </c>
    </row>
    <row r="109" spans="1:28" ht="32.25" thickBot="1">
      <c r="A109" s="127"/>
      <c r="B109" s="135" t="s">
        <v>52</v>
      </c>
      <c r="C109" s="131"/>
      <c r="D109" s="130">
        <f aca="true" t="shared" si="15" ref="D109:X109">D108+D97+D90+D71+D54+D34+D19</f>
        <v>93</v>
      </c>
      <c r="E109" s="130">
        <f t="shared" si="15"/>
        <v>454</v>
      </c>
      <c r="F109" s="130">
        <f t="shared" si="15"/>
        <v>1111</v>
      </c>
      <c r="G109" s="130">
        <f t="shared" si="15"/>
        <v>8</v>
      </c>
      <c r="H109" s="130">
        <f t="shared" si="15"/>
        <v>31</v>
      </c>
      <c r="I109" s="130">
        <f t="shared" si="15"/>
        <v>99</v>
      </c>
      <c r="J109" s="130">
        <f t="shared" si="15"/>
        <v>0</v>
      </c>
      <c r="K109" s="130">
        <f t="shared" si="15"/>
        <v>1</v>
      </c>
      <c r="L109" s="130">
        <f t="shared" si="15"/>
        <v>6</v>
      </c>
      <c r="M109" s="130">
        <f t="shared" si="15"/>
        <v>8</v>
      </c>
      <c r="N109" s="130">
        <f t="shared" si="15"/>
        <v>20</v>
      </c>
      <c r="O109" s="130">
        <f t="shared" si="15"/>
        <v>54</v>
      </c>
      <c r="P109" s="130">
        <f t="shared" si="15"/>
        <v>151</v>
      </c>
      <c r="Q109" s="130">
        <f t="shared" si="15"/>
        <v>712</v>
      </c>
      <c r="R109" s="130">
        <f t="shared" si="15"/>
        <v>1709</v>
      </c>
      <c r="S109" s="130">
        <f t="shared" si="15"/>
        <v>129</v>
      </c>
      <c r="T109" s="130">
        <f t="shared" si="15"/>
        <v>753</v>
      </c>
      <c r="U109" s="130">
        <f t="shared" si="15"/>
        <v>3199</v>
      </c>
      <c r="V109" s="130">
        <f t="shared" si="15"/>
        <v>1</v>
      </c>
      <c r="W109" s="130">
        <f t="shared" si="15"/>
        <v>50</v>
      </c>
      <c r="X109" s="130">
        <f t="shared" si="15"/>
        <v>210</v>
      </c>
      <c r="Y109" s="131">
        <f t="shared" si="7"/>
        <v>390</v>
      </c>
      <c r="Z109" s="132">
        <f t="shared" si="8"/>
        <v>2021</v>
      </c>
      <c r="AA109" s="131">
        <f t="shared" si="9"/>
        <v>6388</v>
      </c>
      <c r="AB109" s="132">
        <f t="shared" si="10"/>
        <v>8799</v>
      </c>
    </row>
    <row r="110" spans="3:28" ht="12.75">
      <c r="C110" s="3"/>
      <c r="Y110" s="3"/>
      <c r="Z110" s="3"/>
      <c r="AA110" s="3"/>
      <c r="AB110" s="3"/>
    </row>
    <row r="111" spans="2:28" ht="16.5" thickBot="1">
      <c r="B111" s="136" t="s">
        <v>197</v>
      </c>
      <c r="C111" s="3"/>
      <c r="Y111" s="3"/>
      <c r="Z111" s="3"/>
      <c r="AA111" s="3"/>
      <c r="AB111" s="3"/>
    </row>
    <row r="112" spans="2:28" ht="15" thickBot="1">
      <c r="B112" s="195" t="s">
        <v>198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7"/>
    </row>
    <row r="113" spans="2:28" ht="15" thickBot="1">
      <c r="B113" s="198" t="s">
        <v>199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200"/>
    </row>
    <row r="114" spans="2:28" ht="15" thickBot="1">
      <c r="B114" s="201" t="s">
        <v>200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3"/>
    </row>
    <row r="115" spans="3:28" ht="12.75">
      <c r="C115" s="3"/>
      <c r="Y115" s="3"/>
      <c r="Z115" s="3"/>
      <c r="AA115" s="3"/>
      <c r="AB115" s="3"/>
    </row>
    <row r="116" spans="2:28" ht="12.75">
      <c r="B116" s="213" t="s">
        <v>321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</row>
    <row r="117" spans="3:28" ht="12.75">
      <c r="C117" s="3"/>
      <c r="Y117" s="3"/>
      <c r="Z117" s="3"/>
      <c r="AA117" s="3"/>
      <c r="AB117" s="3"/>
    </row>
    <row r="118" spans="3:28" ht="12.75">
      <c r="C118" s="3"/>
      <c r="Y118" s="3"/>
      <c r="Z118" s="3"/>
      <c r="AA118" s="3"/>
      <c r="AB118" s="3"/>
    </row>
    <row r="119" spans="3:28" ht="12.75">
      <c r="C119" s="3"/>
      <c r="Y119" s="3"/>
      <c r="Z119" s="3"/>
      <c r="AA119" s="3"/>
      <c r="AB119" s="3"/>
    </row>
    <row r="120" spans="3:28" ht="12.75">
      <c r="C120" s="3"/>
      <c r="Y120" s="3"/>
      <c r="Z120" s="3"/>
      <c r="AA120" s="3"/>
      <c r="AB120" s="3"/>
    </row>
    <row r="121" spans="3:28" ht="12.75">
      <c r="C121" s="3"/>
      <c r="Y121" s="3"/>
      <c r="Z121" s="3"/>
      <c r="AA121" s="3"/>
      <c r="AB121" s="3"/>
    </row>
    <row r="122" spans="3:28" ht="12.75">
      <c r="C122" s="3"/>
      <c r="Y122" s="3"/>
      <c r="Z122" s="3"/>
      <c r="AA122" s="3"/>
      <c r="AB122" s="3"/>
    </row>
    <row r="123" spans="3:28" ht="12.75">
      <c r="C123" s="3"/>
      <c r="Y123" s="3"/>
      <c r="Z123" s="3"/>
      <c r="AA123" s="3"/>
      <c r="AB123" s="3"/>
    </row>
    <row r="124" spans="3:28" ht="12.75">
      <c r="C124" s="3"/>
      <c r="Y124" s="3"/>
      <c r="Z124" s="3"/>
      <c r="AA124" s="3"/>
      <c r="AB124" s="3"/>
    </row>
    <row r="125" spans="3:28" ht="12.75">
      <c r="C125" s="3"/>
      <c r="Y125" s="3"/>
      <c r="Z125" s="3"/>
      <c r="AA125" s="3"/>
      <c r="AB125" s="3"/>
    </row>
    <row r="126" spans="3:28" ht="12.75">
      <c r="C126" s="3"/>
      <c r="Y126" s="3"/>
      <c r="Z126" s="3"/>
      <c r="AA126" s="3"/>
      <c r="AB126" s="3"/>
    </row>
    <row r="127" spans="3:28" ht="12.75">
      <c r="C127" s="3"/>
      <c r="Y127" s="3"/>
      <c r="Z127" s="3"/>
      <c r="AA127" s="3"/>
      <c r="AB127" s="3"/>
    </row>
    <row r="128" spans="3:28" ht="12.75">
      <c r="C128" s="3"/>
      <c r="Y128" s="3"/>
      <c r="Z128" s="3"/>
      <c r="AA128" s="3"/>
      <c r="AB128" s="3"/>
    </row>
    <row r="129" spans="3:28" ht="12.75">
      <c r="C129" s="3"/>
      <c r="Y129" s="3"/>
      <c r="Z129" s="3"/>
      <c r="AA129" s="3"/>
      <c r="AB129" s="3"/>
    </row>
    <row r="130" spans="3:28" ht="12.75">
      <c r="C130" s="3"/>
      <c r="Y130" s="3"/>
      <c r="Z130" s="3"/>
      <c r="AA130" s="3"/>
      <c r="AB130" s="3"/>
    </row>
    <row r="131" spans="3:28" ht="12.75">
      <c r="C131" s="3"/>
      <c r="Y131" s="3"/>
      <c r="Z131" s="3"/>
      <c r="AA131" s="3"/>
      <c r="AB131" s="3"/>
    </row>
    <row r="132" spans="3:28" ht="12.75">
      <c r="C132" s="3"/>
      <c r="Y132" s="3"/>
      <c r="Z132" s="3"/>
      <c r="AA132" s="3"/>
      <c r="AB132" s="3"/>
    </row>
    <row r="133" spans="3:28" ht="12.75">
      <c r="C133" s="3"/>
      <c r="Y133" s="3"/>
      <c r="Z133" s="3"/>
      <c r="AA133" s="3"/>
      <c r="AB133" s="3"/>
    </row>
    <row r="134" spans="3:28" ht="12.75">
      <c r="C134" s="3"/>
      <c r="Y134" s="3"/>
      <c r="Z134" s="3"/>
      <c r="AA134" s="3"/>
      <c r="AB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spans="4:24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4:24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4:24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4:24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4:24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4:24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4:24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4:24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4:24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4:24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4:24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4:24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4:24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4:24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4:24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4:24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4:24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4:24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4:24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4:24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4:24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4:24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4:24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4:24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301" ht="12.75">
      <c r="AC301" s="4"/>
    </row>
    <row r="302" ht="12.75">
      <c r="AC302" s="4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</sheetData>
  <mergeCells count="15">
    <mergeCell ref="B112:AB112"/>
    <mergeCell ref="B113:AB113"/>
    <mergeCell ref="P5:R5"/>
    <mergeCell ref="S5:U5"/>
    <mergeCell ref="V5:X5"/>
    <mergeCell ref="B116:AB116"/>
    <mergeCell ref="A1:AB1"/>
    <mergeCell ref="A2:AB4"/>
    <mergeCell ref="Y5:AA5"/>
    <mergeCell ref="AB5:AB6"/>
    <mergeCell ref="D5:F5"/>
    <mergeCell ref="G5:I5"/>
    <mergeCell ref="J5:L5"/>
    <mergeCell ref="M5:O5"/>
    <mergeCell ref="B114:AB114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33"/>
  <sheetViews>
    <sheetView tabSelected="1" zoomScale="75" zoomScaleNormal="75" workbookViewId="0" topLeftCell="B52">
      <selection activeCell="B61" sqref="B61"/>
    </sheetView>
  </sheetViews>
  <sheetFormatPr defaultColWidth="9.00390625" defaultRowHeight="12.75"/>
  <cols>
    <col min="1" max="1" width="1.625" style="3" customWidth="1"/>
    <col min="2" max="2" width="20.125" style="3" customWidth="1"/>
    <col min="3" max="3" width="5.75390625" style="26" customWidth="1"/>
    <col min="4" max="4" width="4.25390625" style="3" customWidth="1"/>
    <col min="5" max="5" width="6.125" style="3" customWidth="1"/>
    <col min="6" max="6" width="5.625" style="3" customWidth="1"/>
    <col min="7" max="7" width="3.75390625" style="3" customWidth="1"/>
    <col min="8" max="8" width="3.25390625" style="3" customWidth="1"/>
    <col min="9" max="9" width="4.25390625" style="3" customWidth="1"/>
    <col min="10" max="11" width="3.375" style="3" customWidth="1"/>
    <col min="12" max="12" width="3.1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3.125" style="3" customWidth="1"/>
    <col min="25" max="25" width="6.125" style="26" customWidth="1"/>
    <col min="26" max="26" width="6.25390625" style="26" customWidth="1"/>
    <col min="27" max="27" width="7.00390625" style="26" customWidth="1"/>
    <col min="28" max="28" width="7.7539062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158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5"/>
      <c r="AB5" s="208" t="s">
        <v>11</v>
      </c>
    </row>
    <row r="6" spans="1:28" ht="38.25" customHeight="1" thickBot="1">
      <c r="A6" s="134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4"/>
    </row>
    <row r="7" spans="1:28" ht="13.5" thickBot="1">
      <c r="A7" s="15">
        <v>1</v>
      </c>
      <c r="B7" s="112">
        <v>2</v>
      </c>
      <c r="C7" s="65"/>
      <c r="D7" s="51">
        <v>3</v>
      </c>
      <c r="E7" s="13">
        <v>4</v>
      </c>
      <c r="F7" s="14">
        <v>5</v>
      </c>
      <c r="G7" s="51">
        <v>6</v>
      </c>
      <c r="H7" s="13">
        <v>7</v>
      </c>
      <c r="I7" s="53">
        <v>8</v>
      </c>
      <c r="J7" s="12">
        <v>9</v>
      </c>
      <c r="K7" s="13">
        <v>10</v>
      </c>
      <c r="L7" s="14">
        <v>11</v>
      </c>
      <c r="M7" s="51">
        <v>12</v>
      </c>
      <c r="N7" s="13">
        <v>13</v>
      </c>
      <c r="O7" s="53">
        <v>14</v>
      </c>
      <c r="P7" s="12">
        <v>15</v>
      </c>
      <c r="Q7" s="13">
        <v>16</v>
      </c>
      <c r="R7" s="14">
        <v>17</v>
      </c>
      <c r="S7" s="51">
        <v>18</v>
      </c>
      <c r="T7" s="13">
        <v>19</v>
      </c>
      <c r="U7" s="53">
        <v>20</v>
      </c>
      <c r="V7" s="12">
        <v>21</v>
      </c>
      <c r="W7" s="13">
        <v>22</v>
      </c>
      <c r="X7" s="14">
        <v>23</v>
      </c>
      <c r="Y7" s="73">
        <v>24</v>
      </c>
      <c r="Z7" s="74">
        <v>25</v>
      </c>
      <c r="AA7" s="73">
        <v>26</v>
      </c>
      <c r="AB7" s="74">
        <v>27</v>
      </c>
    </row>
    <row r="8" spans="1:28" ht="15.75">
      <c r="A8" s="57"/>
      <c r="B8" s="21" t="s">
        <v>46</v>
      </c>
      <c r="C8" s="47" t="s">
        <v>46</v>
      </c>
      <c r="D8" s="43">
        <v>1</v>
      </c>
      <c r="E8" s="44">
        <v>23</v>
      </c>
      <c r="F8" s="45">
        <v>41</v>
      </c>
      <c r="G8" s="52"/>
      <c r="H8" s="44"/>
      <c r="I8" s="54">
        <v>5</v>
      </c>
      <c r="J8" s="43"/>
      <c r="K8" s="44"/>
      <c r="L8" s="45"/>
      <c r="M8" s="52">
        <v>1</v>
      </c>
      <c r="N8" s="44">
        <v>2</v>
      </c>
      <c r="O8" s="54">
        <v>12</v>
      </c>
      <c r="P8" s="43">
        <v>5</v>
      </c>
      <c r="Q8" s="44">
        <v>26</v>
      </c>
      <c r="R8" s="45">
        <v>61</v>
      </c>
      <c r="S8" s="52">
        <v>26</v>
      </c>
      <c r="T8" s="44">
        <v>103</v>
      </c>
      <c r="U8" s="54">
        <v>437</v>
      </c>
      <c r="V8" s="43"/>
      <c r="W8" s="44"/>
      <c r="X8" s="45"/>
      <c r="Y8" s="56">
        <f>D8+G8+J8+M8+P8+S8+V8</f>
        <v>33</v>
      </c>
      <c r="Z8" s="50">
        <f>E8+H8+K8+N8+Q8+T8+W8</f>
        <v>154</v>
      </c>
      <c r="AA8" s="56">
        <f>F8+I8+L8+O8+R8+U8+X8</f>
        <v>556</v>
      </c>
      <c r="AB8" s="50">
        <f>Y8+Z8+AA8</f>
        <v>743</v>
      </c>
    </row>
    <row r="9" spans="1:28" s="28" customFormat="1" ht="12.75">
      <c r="A9" s="104"/>
      <c r="B9" s="105" t="s">
        <v>16</v>
      </c>
      <c r="C9" s="113" t="s">
        <v>46</v>
      </c>
      <c r="D9" s="114"/>
      <c r="E9" s="115">
        <v>7</v>
      </c>
      <c r="F9" s="116">
        <v>6</v>
      </c>
      <c r="G9" s="117"/>
      <c r="H9" s="115"/>
      <c r="I9" s="118"/>
      <c r="J9" s="114"/>
      <c r="K9" s="115"/>
      <c r="L9" s="116"/>
      <c r="M9" s="117"/>
      <c r="N9" s="115">
        <v>1</v>
      </c>
      <c r="O9" s="118"/>
      <c r="P9" s="114">
        <v>1</v>
      </c>
      <c r="Q9" s="115">
        <v>5</v>
      </c>
      <c r="R9" s="116">
        <v>7</v>
      </c>
      <c r="S9" s="117">
        <v>1</v>
      </c>
      <c r="T9" s="115">
        <v>6</v>
      </c>
      <c r="U9" s="118">
        <v>18</v>
      </c>
      <c r="V9" s="114"/>
      <c r="W9" s="115"/>
      <c r="X9" s="116"/>
      <c r="Y9" s="119">
        <f aca="true" t="shared" si="0" ref="Y9:Y65">D9+G9+J9+M9+P9+S9+V9</f>
        <v>2</v>
      </c>
      <c r="Z9" s="120">
        <f aca="true" t="shared" si="1" ref="Z9:Z65">E9+H9+K9+N9+Q9+T9+W9</f>
        <v>19</v>
      </c>
      <c r="AA9" s="119">
        <f aca="true" t="shared" si="2" ref="AA9:AA65">F9+I9+L9+O9+R9+U9+X9</f>
        <v>31</v>
      </c>
      <c r="AB9" s="120">
        <f aca="true" t="shared" si="3" ref="AB9:AB65">Y9+Z9+AA9</f>
        <v>52</v>
      </c>
    </row>
    <row r="10" spans="1:28" s="28" customFormat="1" ht="12.75">
      <c r="A10" s="104"/>
      <c r="B10" s="105" t="s">
        <v>19</v>
      </c>
      <c r="C10" s="113" t="s">
        <v>46</v>
      </c>
      <c r="D10" s="114"/>
      <c r="E10" s="115">
        <v>2</v>
      </c>
      <c r="F10" s="116">
        <v>3</v>
      </c>
      <c r="G10" s="117"/>
      <c r="H10" s="115"/>
      <c r="I10" s="118"/>
      <c r="J10" s="114"/>
      <c r="K10" s="115"/>
      <c r="L10" s="116"/>
      <c r="M10" s="117">
        <v>1</v>
      </c>
      <c r="N10" s="115"/>
      <c r="O10" s="118"/>
      <c r="P10" s="114"/>
      <c r="Q10" s="115">
        <v>2</v>
      </c>
      <c r="R10" s="116"/>
      <c r="S10" s="117">
        <v>4</v>
      </c>
      <c r="T10" s="115">
        <v>5</v>
      </c>
      <c r="U10" s="118">
        <v>34</v>
      </c>
      <c r="V10" s="114"/>
      <c r="W10" s="115"/>
      <c r="X10" s="116"/>
      <c r="Y10" s="119">
        <f t="shared" si="0"/>
        <v>5</v>
      </c>
      <c r="Z10" s="120">
        <f t="shared" si="1"/>
        <v>9</v>
      </c>
      <c r="AA10" s="119">
        <f t="shared" si="2"/>
        <v>37</v>
      </c>
      <c r="AB10" s="120">
        <f t="shared" si="3"/>
        <v>51</v>
      </c>
    </row>
    <row r="11" spans="1:28" s="28" customFormat="1" ht="12.75">
      <c r="A11" s="104"/>
      <c r="B11" s="105" t="s">
        <v>22</v>
      </c>
      <c r="C11" s="113" t="s">
        <v>46</v>
      </c>
      <c r="D11" s="114"/>
      <c r="E11" s="115">
        <v>4</v>
      </c>
      <c r="F11" s="116">
        <v>16</v>
      </c>
      <c r="G11" s="117"/>
      <c r="H11" s="115"/>
      <c r="I11" s="118"/>
      <c r="J11" s="114"/>
      <c r="K11" s="115"/>
      <c r="L11" s="116"/>
      <c r="M11" s="117"/>
      <c r="N11" s="115"/>
      <c r="O11" s="118">
        <v>2</v>
      </c>
      <c r="P11" s="114">
        <v>1</v>
      </c>
      <c r="Q11" s="115">
        <v>7</v>
      </c>
      <c r="R11" s="116">
        <v>28</v>
      </c>
      <c r="S11" s="117">
        <v>10</v>
      </c>
      <c r="T11" s="115">
        <v>30</v>
      </c>
      <c r="U11" s="118">
        <v>113</v>
      </c>
      <c r="V11" s="114"/>
      <c r="W11" s="115"/>
      <c r="X11" s="116"/>
      <c r="Y11" s="119">
        <f t="shared" si="0"/>
        <v>11</v>
      </c>
      <c r="Z11" s="120">
        <f t="shared" si="1"/>
        <v>41</v>
      </c>
      <c r="AA11" s="119">
        <f t="shared" si="2"/>
        <v>159</v>
      </c>
      <c r="AB11" s="120">
        <f t="shared" si="3"/>
        <v>211</v>
      </c>
    </row>
    <row r="12" spans="1:28" s="28" customFormat="1" ht="12.75">
      <c r="A12" s="104"/>
      <c r="B12" s="105" t="s">
        <v>130</v>
      </c>
      <c r="C12" s="113" t="s">
        <v>46</v>
      </c>
      <c r="D12" s="114">
        <v>1</v>
      </c>
      <c r="E12" s="115">
        <v>3</v>
      </c>
      <c r="F12" s="116">
        <v>2</v>
      </c>
      <c r="G12" s="117"/>
      <c r="H12" s="115"/>
      <c r="I12" s="118"/>
      <c r="J12" s="114"/>
      <c r="K12" s="115"/>
      <c r="L12" s="116"/>
      <c r="M12" s="117"/>
      <c r="N12" s="115">
        <v>1</v>
      </c>
      <c r="O12" s="118">
        <v>1</v>
      </c>
      <c r="P12" s="114">
        <v>1</v>
      </c>
      <c r="Q12" s="115">
        <v>6</v>
      </c>
      <c r="R12" s="116">
        <v>2</v>
      </c>
      <c r="S12" s="117">
        <v>1</v>
      </c>
      <c r="T12" s="115">
        <v>18</v>
      </c>
      <c r="U12" s="118">
        <v>80</v>
      </c>
      <c r="V12" s="114"/>
      <c r="W12" s="115"/>
      <c r="X12" s="116"/>
      <c r="Y12" s="119">
        <f t="shared" si="0"/>
        <v>3</v>
      </c>
      <c r="Z12" s="120">
        <f t="shared" si="1"/>
        <v>28</v>
      </c>
      <c r="AA12" s="119">
        <f t="shared" si="2"/>
        <v>85</v>
      </c>
      <c r="AB12" s="120">
        <f t="shared" si="3"/>
        <v>116</v>
      </c>
    </row>
    <row r="13" spans="1:28" s="28" customFormat="1" ht="12.75">
      <c r="A13" s="104"/>
      <c r="B13" s="105" t="s">
        <v>24</v>
      </c>
      <c r="C13" s="113" t="s">
        <v>46</v>
      </c>
      <c r="D13" s="114"/>
      <c r="E13" s="115">
        <v>3</v>
      </c>
      <c r="F13" s="116">
        <v>8</v>
      </c>
      <c r="G13" s="117"/>
      <c r="H13" s="115"/>
      <c r="I13" s="118">
        <v>4</v>
      </c>
      <c r="J13" s="114"/>
      <c r="K13" s="115"/>
      <c r="L13" s="116"/>
      <c r="M13" s="117"/>
      <c r="N13" s="115"/>
      <c r="O13" s="118">
        <v>1</v>
      </c>
      <c r="P13" s="114"/>
      <c r="Q13" s="115">
        <v>2</v>
      </c>
      <c r="R13" s="116">
        <v>3</v>
      </c>
      <c r="S13" s="117"/>
      <c r="T13" s="115">
        <v>9</v>
      </c>
      <c r="U13" s="118">
        <v>31</v>
      </c>
      <c r="V13" s="114"/>
      <c r="W13" s="115"/>
      <c r="X13" s="116"/>
      <c r="Y13" s="119">
        <f t="shared" si="0"/>
        <v>0</v>
      </c>
      <c r="Z13" s="120">
        <f t="shared" si="1"/>
        <v>14</v>
      </c>
      <c r="AA13" s="119">
        <f t="shared" si="2"/>
        <v>47</v>
      </c>
      <c r="AB13" s="120">
        <f t="shared" si="3"/>
        <v>61</v>
      </c>
    </row>
    <row r="14" spans="1:28" s="28" customFormat="1" ht="12.75">
      <c r="A14" s="104"/>
      <c r="B14" s="105" t="s">
        <v>185</v>
      </c>
      <c r="C14" s="113" t="s">
        <v>46</v>
      </c>
      <c r="D14" s="114"/>
      <c r="E14" s="115">
        <v>1</v>
      </c>
      <c r="F14" s="116">
        <v>2</v>
      </c>
      <c r="G14" s="117"/>
      <c r="H14" s="115"/>
      <c r="I14" s="118"/>
      <c r="J14" s="114"/>
      <c r="K14" s="115"/>
      <c r="L14" s="116"/>
      <c r="M14" s="117"/>
      <c r="N14" s="115"/>
      <c r="O14" s="118"/>
      <c r="P14" s="114">
        <v>1</v>
      </c>
      <c r="Q14" s="115">
        <v>3</v>
      </c>
      <c r="R14" s="116">
        <v>10</v>
      </c>
      <c r="S14" s="117">
        <v>1</v>
      </c>
      <c r="T14" s="115">
        <v>2</v>
      </c>
      <c r="U14" s="118">
        <v>14</v>
      </c>
      <c r="V14" s="114"/>
      <c r="W14" s="115"/>
      <c r="X14" s="116"/>
      <c r="Y14" s="119">
        <f t="shared" si="0"/>
        <v>2</v>
      </c>
      <c r="Z14" s="120">
        <f t="shared" si="1"/>
        <v>6</v>
      </c>
      <c r="AA14" s="119">
        <f t="shared" si="2"/>
        <v>26</v>
      </c>
      <c r="AB14" s="120">
        <f t="shared" si="3"/>
        <v>34</v>
      </c>
    </row>
    <row r="15" spans="1:28" s="28" customFormat="1" ht="12.75">
      <c r="A15" s="104"/>
      <c r="B15" s="105" t="s">
        <v>184</v>
      </c>
      <c r="C15" s="113" t="s">
        <v>46</v>
      </c>
      <c r="D15" s="114"/>
      <c r="E15" s="115"/>
      <c r="F15" s="116"/>
      <c r="G15" s="117"/>
      <c r="H15" s="115"/>
      <c r="I15" s="118"/>
      <c r="J15" s="114"/>
      <c r="K15" s="115"/>
      <c r="L15" s="116"/>
      <c r="M15" s="117"/>
      <c r="N15" s="115"/>
      <c r="O15" s="118">
        <v>5</v>
      </c>
      <c r="P15" s="114"/>
      <c r="Q15" s="115"/>
      <c r="R15" s="116">
        <v>1</v>
      </c>
      <c r="S15" s="117"/>
      <c r="T15" s="115">
        <v>1</v>
      </c>
      <c r="U15" s="118">
        <v>6</v>
      </c>
      <c r="V15" s="114"/>
      <c r="W15" s="115"/>
      <c r="X15" s="116"/>
      <c r="Y15" s="119">
        <f t="shared" si="0"/>
        <v>0</v>
      </c>
      <c r="Z15" s="120">
        <f t="shared" si="1"/>
        <v>1</v>
      </c>
      <c r="AA15" s="119">
        <f t="shared" si="2"/>
        <v>12</v>
      </c>
      <c r="AB15" s="120">
        <f t="shared" si="3"/>
        <v>13</v>
      </c>
    </row>
    <row r="16" spans="1:28" s="28" customFormat="1" ht="12.75">
      <c r="A16" s="104"/>
      <c r="B16" s="105" t="s">
        <v>186</v>
      </c>
      <c r="C16" s="113" t="s">
        <v>46</v>
      </c>
      <c r="D16" s="114"/>
      <c r="E16" s="115">
        <v>2</v>
      </c>
      <c r="F16" s="116">
        <v>1</v>
      </c>
      <c r="G16" s="117"/>
      <c r="H16" s="115"/>
      <c r="I16" s="118">
        <v>1</v>
      </c>
      <c r="J16" s="114"/>
      <c r="K16" s="115"/>
      <c r="L16" s="116"/>
      <c r="M16" s="117"/>
      <c r="N16" s="115"/>
      <c r="O16" s="118">
        <v>1</v>
      </c>
      <c r="P16" s="114"/>
      <c r="Q16" s="115"/>
      <c r="R16" s="116"/>
      <c r="S16" s="117"/>
      <c r="T16" s="115">
        <v>1</v>
      </c>
      <c r="U16" s="118">
        <v>4</v>
      </c>
      <c r="V16" s="114"/>
      <c r="W16" s="115"/>
      <c r="X16" s="116"/>
      <c r="Y16" s="119">
        <f t="shared" si="0"/>
        <v>0</v>
      </c>
      <c r="Z16" s="120">
        <f t="shared" si="1"/>
        <v>3</v>
      </c>
      <c r="AA16" s="119">
        <f t="shared" si="2"/>
        <v>7</v>
      </c>
      <c r="AB16" s="120">
        <f t="shared" si="3"/>
        <v>10</v>
      </c>
    </row>
    <row r="17" spans="1:28" s="28" customFormat="1" ht="12.75">
      <c r="A17" s="104"/>
      <c r="B17" s="105" t="s">
        <v>137</v>
      </c>
      <c r="C17" s="113" t="s">
        <v>46</v>
      </c>
      <c r="D17" s="114"/>
      <c r="E17" s="115">
        <v>1</v>
      </c>
      <c r="F17" s="116">
        <v>3</v>
      </c>
      <c r="G17" s="117"/>
      <c r="H17" s="115"/>
      <c r="I17" s="118"/>
      <c r="J17" s="114"/>
      <c r="K17" s="115"/>
      <c r="L17" s="116"/>
      <c r="M17" s="117"/>
      <c r="N17" s="115"/>
      <c r="O17" s="118"/>
      <c r="P17" s="114">
        <v>1</v>
      </c>
      <c r="Q17" s="115">
        <v>1</v>
      </c>
      <c r="R17" s="116">
        <v>2</v>
      </c>
      <c r="S17" s="117">
        <v>4</v>
      </c>
      <c r="T17" s="115">
        <v>9</v>
      </c>
      <c r="U17" s="118">
        <v>22</v>
      </c>
      <c r="V17" s="114"/>
      <c r="W17" s="115"/>
      <c r="X17" s="116"/>
      <c r="Y17" s="119">
        <f t="shared" si="0"/>
        <v>5</v>
      </c>
      <c r="Z17" s="120">
        <f t="shared" si="1"/>
        <v>11</v>
      </c>
      <c r="AA17" s="119">
        <f t="shared" si="2"/>
        <v>27</v>
      </c>
      <c r="AB17" s="120">
        <f t="shared" si="3"/>
        <v>43</v>
      </c>
    </row>
    <row r="18" spans="1:28" s="28" customFormat="1" ht="12.75">
      <c r="A18" s="121"/>
      <c r="B18" s="105" t="s">
        <v>187</v>
      </c>
      <c r="C18" s="113" t="s">
        <v>46</v>
      </c>
      <c r="D18" s="114"/>
      <c r="E18" s="115"/>
      <c r="F18" s="116"/>
      <c r="G18" s="117"/>
      <c r="H18" s="115"/>
      <c r="I18" s="118"/>
      <c r="J18" s="114"/>
      <c r="K18" s="115"/>
      <c r="L18" s="116"/>
      <c r="M18" s="117"/>
      <c r="N18" s="115"/>
      <c r="O18" s="118"/>
      <c r="P18" s="114"/>
      <c r="Q18" s="115"/>
      <c r="R18" s="116"/>
      <c r="S18" s="117"/>
      <c r="T18" s="115">
        <v>1</v>
      </c>
      <c r="U18" s="118">
        <v>12</v>
      </c>
      <c r="V18" s="114"/>
      <c r="W18" s="115"/>
      <c r="X18" s="116"/>
      <c r="Y18" s="119">
        <f t="shared" si="0"/>
        <v>0</v>
      </c>
      <c r="Z18" s="120">
        <f t="shared" si="1"/>
        <v>1</v>
      </c>
      <c r="AA18" s="119">
        <f t="shared" si="2"/>
        <v>12</v>
      </c>
      <c r="AB18" s="120">
        <f t="shared" si="3"/>
        <v>13</v>
      </c>
    </row>
    <row r="19" spans="1:28" s="28" customFormat="1" ht="25.5">
      <c r="A19" s="122"/>
      <c r="B19" s="105" t="s">
        <v>189</v>
      </c>
      <c r="C19" s="113" t="s">
        <v>46</v>
      </c>
      <c r="D19" s="114">
        <v>0</v>
      </c>
      <c r="E19" s="115"/>
      <c r="F19" s="116"/>
      <c r="G19" s="117"/>
      <c r="H19" s="115"/>
      <c r="I19" s="118"/>
      <c r="J19" s="114"/>
      <c r="K19" s="115"/>
      <c r="L19" s="116"/>
      <c r="M19" s="117"/>
      <c r="N19" s="115"/>
      <c r="O19" s="118">
        <v>2</v>
      </c>
      <c r="P19" s="114"/>
      <c r="Q19" s="115"/>
      <c r="R19" s="116">
        <v>8</v>
      </c>
      <c r="S19" s="117">
        <v>5</v>
      </c>
      <c r="T19" s="115">
        <v>21</v>
      </c>
      <c r="U19" s="118">
        <v>103</v>
      </c>
      <c r="V19" s="114"/>
      <c r="W19" s="115"/>
      <c r="X19" s="116"/>
      <c r="Y19" s="119">
        <f t="shared" si="0"/>
        <v>5</v>
      </c>
      <c r="Z19" s="120">
        <f t="shared" si="1"/>
        <v>21</v>
      </c>
      <c r="AA19" s="119">
        <f t="shared" si="2"/>
        <v>113</v>
      </c>
      <c r="AB19" s="120">
        <f t="shared" si="3"/>
        <v>139</v>
      </c>
    </row>
    <row r="20" spans="1:28" ht="31.5">
      <c r="A20" s="58"/>
      <c r="B20" s="39" t="s">
        <v>188</v>
      </c>
      <c r="C20" s="49" t="s">
        <v>46</v>
      </c>
      <c r="D20" s="36">
        <f>SUM(D9:D19)</f>
        <v>1</v>
      </c>
      <c r="E20" s="36">
        <f aca="true" t="shared" si="4" ref="E20:Y20">SUM(E9:E19)</f>
        <v>23</v>
      </c>
      <c r="F20" s="36">
        <f t="shared" si="4"/>
        <v>41</v>
      </c>
      <c r="G20" s="36">
        <f t="shared" si="4"/>
        <v>0</v>
      </c>
      <c r="H20" s="36">
        <f t="shared" si="4"/>
        <v>0</v>
      </c>
      <c r="I20" s="36">
        <f t="shared" si="4"/>
        <v>5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1</v>
      </c>
      <c r="N20" s="36">
        <f t="shared" si="4"/>
        <v>2</v>
      </c>
      <c r="O20" s="36">
        <f t="shared" si="4"/>
        <v>12</v>
      </c>
      <c r="P20" s="36">
        <f t="shared" si="4"/>
        <v>5</v>
      </c>
      <c r="Q20" s="36">
        <f t="shared" si="4"/>
        <v>26</v>
      </c>
      <c r="R20" s="36">
        <f t="shared" si="4"/>
        <v>61</v>
      </c>
      <c r="S20" s="36">
        <f t="shared" si="4"/>
        <v>26</v>
      </c>
      <c r="T20" s="36">
        <f t="shared" si="4"/>
        <v>103</v>
      </c>
      <c r="U20" s="36">
        <f t="shared" si="4"/>
        <v>437</v>
      </c>
      <c r="V20" s="36">
        <f t="shared" si="4"/>
        <v>0</v>
      </c>
      <c r="W20" s="36">
        <f t="shared" si="4"/>
        <v>0</v>
      </c>
      <c r="X20" s="36">
        <f t="shared" si="4"/>
        <v>0</v>
      </c>
      <c r="Y20" s="36">
        <f t="shared" si="4"/>
        <v>33</v>
      </c>
      <c r="Z20" s="68">
        <f t="shared" si="1"/>
        <v>154</v>
      </c>
      <c r="AA20" s="64">
        <f t="shared" si="2"/>
        <v>556</v>
      </c>
      <c r="AB20" s="68">
        <f t="shared" si="3"/>
        <v>743</v>
      </c>
    </row>
    <row r="21" spans="1:28" ht="15.75">
      <c r="A21" s="59"/>
      <c r="B21" s="21" t="s">
        <v>42</v>
      </c>
      <c r="C21" s="47" t="s">
        <v>42</v>
      </c>
      <c r="D21" s="19">
        <v>7</v>
      </c>
      <c r="E21" s="25">
        <v>23</v>
      </c>
      <c r="F21" s="78">
        <v>61</v>
      </c>
      <c r="G21" s="96"/>
      <c r="H21" s="25"/>
      <c r="I21" s="98"/>
      <c r="J21" s="72"/>
      <c r="K21" s="25"/>
      <c r="L21" s="78">
        <v>1</v>
      </c>
      <c r="M21" s="96">
        <v>2</v>
      </c>
      <c r="N21" s="25"/>
      <c r="O21" s="98">
        <v>2</v>
      </c>
      <c r="P21" s="72">
        <v>13</v>
      </c>
      <c r="Q21" s="25">
        <v>48</v>
      </c>
      <c r="R21" s="78">
        <v>124</v>
      </c>
      <c r="S21" s="96">
        <v>21</v>
      </c>
      <c r="T21" s="25">
        <v>110</v>
      </c>
      <c r="U21" s="98">
        <v>509</v>
      </c>
      <c r="V21" s="72"/>
      <c r="W21" s="25">
        <v>13</v>
      </c>
      <c r="X21" s="78">
        <v>43</v>
      </c>
      <c r="Y21" s="56">
        <f t="shared" si="0"/>
        <v>43</v>
      </c>
      <c r="Z21" s="50">
        <f t="shared" si="1"/>
        <v>194</v>
      </c>
      <c r="AA21" s="56">
        <f t="shared" si="2"/>
        <v>740</v>
      </c>
      <c r="AB21" s="50">
        <f t="shared" si="3"/>
        <v>977</v>
      </c>
    </row>
    <row r="22" spans="1:28" s="28" customFormat="1" ht="12.75">
      <c r="A22" s="122"/>
      <c r="B22" s="105" t="s">
        <v>202</v>
      </c>
      <c r="C22" s="113" t="s">
        <v>42</v>
      </c>
      <c r="D22" s="114">
        <v>3</v>
      </c>
      <c r="E22" s="115">
        <v>2</v>
      </c>
      <c r="F22" s="116">
        <v>12</v>
      </c>
      <c r="G22" s="117"/>
      <c r="H22" s="115"/>
      <c r="I22" s="118"/>
      <c r="J22" s="114"/>
      <c r="K22" s="115"/>
      <c r="L22" s="116"/>
      <c r="M22" s="117"/>
      <c r="N22" s="115"/>
      <c r="O22" s="118"/>
      <c r="P22" s="114">
        <v>6</v>
      </c>
      <c r="Q22" s="115">
        <v>15</v>
      </c>
      <c r="R22" s="116">
        <v>32</v>
      </c>
      <c r="S22" s="117">
        <v>8</v>
      </c>
      <c r="T22" s="115">
        <v>61</v>
      </c>
      <c r="U22" s="118">
        <v>197</v>
      </c>
      <c r="V22" s="114"/>
      <c r="W22" s="115"/>
      <c r="X22" s="116"/>
      <c r="Y22" s="119">
        <f t="shared" si="0"/>
        <v>17</v>
      </c>
      <c r="Z22" s="120">
        <f t="shared" si="1"/>
        <v>78</v>
      </c>
      <c r="AA22" s="119">
        <f t="shared" si="2"/>
        <v>241</v>
      </c>
      <c r="AB22" s="120">
        <f t="shared" si="3"/>
        <v>336</v>
      </c>
    </row>
    <row r="23" spans="1:28" s="28" customFormat="1" ht="12.75">
      <c r="A23" s="122"/>
      <c r="B23" s="105" t="s">
        <v>15</v>
      </c>
      <c r="C23" s="113" t="s">
        <v>42</v>
      </c>
      <c r="D23" s="114"/>
      <c r="E23" s="115">
        <v>8</v>
      </c>
      <c r="F23" s="116">
        <v>25</v>
      </c>
      <c r="G23" s="117"/>
      <c r="H23" s="115"/>
      <c r="I23" s="118"/>
      <c r="J23" s="114"/>
      <c r="K23" s="115"/>
      <c r="L23" s="116">
        <v>1</v>
      </c>
      <c r="M23" s="117"/>
      <c r="N23" s="115"/>
      <c r="O23" s="118"/>
      <c r="P23" s="114">
        <v>1</v>
      </c>
      <c r="Q23" s="115">
        <v>18</v>
      </c>
      <c r="R23" s="116">
        <v>53</v>
      </c>
      <c r="S23" s="117">
        <v>3</v>
      </c>
      <c r="T23" s="115">
        <v>28</v>
      </c>
      <c r="U23" s="118">
        <v>113</v>
      </c>
      <c r="V23" s="114"/>
      <c r="W23" s="115"/>
      <c r="X23" s="116"/>
      <c r="Y23" s="119">
        <f t="shared" si="0"/>
        <v>4</v>
      </c>
      <c r="Z23" s="120">
        <f t="shared" si="1"/>
        <v>54</v>
      </c>
      <c r="AA23" s="119">
        <f t="shared" si="2"/>
        <v>192</v>
      </c>
      <c r="AB23" s="120">
        <f t="shared" si="3"/>
        <v>250</v>
      </c>
    </row>
    <row r="24" spans="1:28" s="28" customFormat="1" ht="12.75">
      <c r="A24" s="122"/>
      <c r="B24" s="105" t="s">
        <v>203</v>
      </c>
      <c r="C24" s="113" t="s">
        <v>42</v>
      </c>
      <c r="D24" s="114"/>
      <c r="E24" s="115"/>
      <c r="F24" s="116">
        <v>1</v>
      </c>
      <c r="G24" s="117"/>
      <c r="H24" s="115"/>
      <c r="I24" s="118"/>
      <c r="J24" s="114"/>
      <c r="K24" s="115"/>
      <c r="L24" s="116"/>
      <c r="M24" s="117"/>
      <c r="N24" s="115"/>
      <c r="O24" s="118"/>
      <c r="P24" s="114"/>
      <c r="Q24" s="115"/>
      <c r="R24" s="116">
        <v>1</v>
      </c>
      <c r="S24" s="117">
        <v>5</v>
      </c>
      <c r="T24" s="115">
        <v>1</v>
      </c>
      <c r="U24" s="118">
        <v>30</v>
      </c>
      <c r="V24" s="114"/>
      <c r="W24" s="115"/>
      <c r="X24" s="116"/>
      <c r="Y24" s="119">
        <f t="shared" si="0"/>
        <v>5</v>
      </c>
      <c r="Z24" s="120">
        <f t="shared" si="1"/>
        <v>1</v>
      </c>
      <c r="AA24" s="119">
        <f t="shared" si="2"/>
        <v>32</v>
      </c>
      <c r="AB24" s="120">
        <f t="shared" si="3"/>
        <v>38</v>
      </c>
    </row>
    <row r="25" spans="1:28" s="28" customFormat="1" ht="12.75">
      <c r="A25" s="122"/>
      <c r="B25" s="105" t="s">
        <v>57</v>
      </c>
      <c r="C25" s="113" t="s">
        <v>42</v>
      </c>
      <c r="D25" s="114">
        <v>4</v>
      </c>
      <c r="E25" s="115">
        <v>13</v>
      </c>
      <c r="F25" s="116">
        <v>19</v>
      </c>
      <c r="G25" s="117"/>
      <c r="H25" s="115"/>
      <c r="I25" s="118"/>
      <c r="J25" s="114"/>
      <c r="K25" s="115"/>
      <c r="L25" s="116"/>
      <c r="M25" s="117"/>
      <c r="N25" s="115"/>
      <c r="O25" s="118"/>
      <c r="P25" s="114">
        <v>6</v>
      </c>
      <c r="Q25" s="115">
        <v>15</v>
      </c>
      <c r="R25" s="116">
        <v>31</v>
      </c>
      <c r="S25" s="117">
        <v>2</v>
      </c>
      <c r="T25" s="115">
        <v>5</v>
      </c>
      <c r="U25" s="118">
        <v>33</v>
      </c>
      <c r="V25" s="114"/>
      <c r="W25" s="115">
        <v>13</v>
      </c>
      <c r="X25" s="116">
        <v>42</v>
      </c>
      <c r="Y25" s="119">
        <f t="shared" si="0"/>
        <v>12</v>
      </c>
      <c r="Z25" s="120">
        <f t="shared" si="1"/>
        <v>46</v>
      </c>
      <c r="AA25" s="119">
        <f t="shared" si="2"/>
        <v>125</v>
      </c>
      <c r="AB25" s="120">
        <f t="shared" si="3"/>
        <v>183</v>
      </c>
    </row>
    <row r="26" spans="1:28" s="28" customFormat="1" ht="12.75">
      <c r="A26" s="122"/>
      <c r="B26" s="105" t="s">
        <v>310</v>
      </c>
      <c r="C26" s="113" t="s">
        <v>42</v>
      </c>
      <c r="D26" s="114"/>
      <c r="E26" s="115"/>
      <c r="F26" s="116">
        <v>2</v>
      </c>
      <c r="G26" s="117"/>
      <c r="H26" s="115"/>
      <c r="I26" s="118"/>
      <c r="J26" s="114"/>
      <c r="K26" s="115"/>
      <c r="L26" s="116"/>
      <c r="M26" s="117"/>
      <c r="N26" s="115"/>
      <c r="O26" s="118"/>
      <c r="P26" s="114"/>
      <c r="Q26" s="115"/>
      <c r="R26" s="116">
        <v>6</v>
      </c>
      <c r="S26" s="117"/>
      <c r="T26" s="115"/>
      <c r="U26" s="118">
        <v>3</v>
      </c>
      <c r="V26" s="114"/>
      <c r="W26" s="115"/>
      <c r="X26" s="116"/>
      <c r="Y26" s="119">
        <f t="shared" si="0"/>
        <v>0</v>
      </c>
      <c r="Z26" s="120">
        <f t="shared" si="1"/>
        <v>0</v>
      </c>
      <c r="AA26" s="119">
        <f t="shared" si="2"/>
        <v>11</v>
      </c>
      <c r="AB26" s="120">
        <f t="shared" si="3"/>
        <v>11</v>
      </c>
    </row>
    <row r="27" spans="1:28" s="28" customFormat="1" ht="12.75">
      <c r="A27" s="122"/>
      <c r="B27" s="105" t="s">
        <v>227</v>
      </c>
      <c r="C27" s="113" t="s">
        <v>42</v>
      </c>
      <c r="D27" s="114">
        <v>0</v>
      </c>
      <c r="E27" s="115"/>
      <c r="F27" s="116"/>
      <c r="G27" s="117"/>
      <c r="H27" s="115"/>
      <c r="I27" s="118"/>
      <c r="J27" s="114"/>
      <c r="K27" s="115"/>
      <c r="L27" s="116"/>
      <c r="M27" s="117"/>
      <c r="N27" s="115"/>
      <c r="O27" s="118"/>
      <c r="P27" s="114"/>
      <c r="Q27" s="115"/>
      <c r="R27" s="116"/>
      <c r="S27" s="117"/>
      <c r="T27" s="115"/>
      <c r="U27" s="118"/>
      <c r="V27" s="114"/>
      <c r="W27" s="115"/>
      <c r="X27" s="116"/>
      <c r="Y27" s="119">
        <f t="shared" si="0"/>
        <v>0</v>
      </c>
      <c r="Z27" s="120">
        <f t="shared" si="1"/>
        <v>0</v>
      </c>
      <c r="AA27" s="119">
        <f t="shared" si="2"/>
        <v>0</v>
      </c>
      <c r="AB27" s="120">
        <f t="shared" si="3"/>
        <v>0</v>
      </c>
    </row>
    <row r="28" spans="1:28" s="28" customFormat="1" ht="12.75">
      <c r="A28" s="122"/>
      <c r="B28" s="105" t="s">
        <v>138</v>
      </c>
      <c r="C28" s="113" t="s">
        <v>42</v>
      </c>
      <c r="D28" s="114"/>
      <c r="E28" s="115"/>
      <c r="F28" s="116">
        <v>1</v>
      </c>
      <c r="G28" s="117"/>
      <c r="H28" s="115"/>
      <c r="I28" s="118"/>
      <c r="J28" s="114"/>
      <c r="K28" s="115"/>
      <c r="L28" s="116"/>
      <c r="M28" s="117"/>
      <c r="N28" s="115"/>
      <c r="O28" s="118"/>
      <c r="P28" s="114"/>
      <c r="Q28" s="115"/>
      <c r="R28" s="116">
        <v>1</v>
      </c>
      <c r="S28" s="117"/>
      <c r="T28" s="115">
        <v>1</v>
      </c>
      <c r="U28" s="118">
        <v>3</v>
      </c>
      <c r="V28" s="114"/>
      <c r="W28" s="115"/>
      <c r="X28" s="116"/>
      <c r="Y28" s="119">
        <f t="shared" si="0"/>
        <v>0</v>
      </c>
      <c r="Z28" s="120">
        <f t="shared" si="1"/>
        <v>1</v>
      </c>
      <c r="AA28" s="119">
        <f t="shared" si="2"/>
        <v>5</v>
      </c>
      <c r="AB28" s="120">
        <f t="shared" si="3"/>
        <v>6</v>
      </c>
    </row>
    <row r="29" spans="1:28" s="28" customFormat="1" ht="12.75">
      <c r="A29" s="122"/>
      <c r="B29" s="105" t="s">
        <v>123</v>
      </c>
      <c r="C29" s="113" t="s">
        <v>42</v>
      </c>
      <c r="D29" s="114"/>
      <c r="E29" s="115"/>
      <c r="F29" s="116"/>
      <c r="G29" s="117"/>
      <c r="H29" s="115"/>
      <c r="I29" s="118"/>
      <c r="J29" s="114"/>
      <c r="K29" s="115"/>
      <c r="L29" s="116"/>
      <c r="M29" s="117"/>
      <c r="N29" s="115"/>
      <c r="O29" s="118"/>
      <c r="P29" s="114"/>
      <c r="Q29" s="115"/>
      <c r="R29" s="116"/>
      <c r="S29" s="117"/>
      <c r="T29" s="115">
        <v>4</v>
      </c>
      <c r="U29" s="118">
        <v>23</v>
      </c>
      <c r="V29" s="114"/>
      <c r="W29" s="115"/>
      <c r="X29" s="116"/>
      <c r="Y29" s="119">
        <f t="shared" si="0"/>
        <v>0</v>
      </c>
      <c r="Z29" s="120">
        <f t="shared" si="1"/>
        <v>4</v>
      </c>
      <c r="AA29" s="119">
        <f t="shared" si="2"/>
        <v>23</v>
      </c>
      <c r="AB29" s="120">
        <f t="shared" si="3"/>
        <v>27</v>
      </c>
    </row>
    <row r="30" spans="1:28" s="28" customFormat="1" ht="12.75">
      <c r="A30" s="122"/>
      <c r="B30" s="105" t="s">
        <v>228</v>
      </c>
      <c r="C30" s="113" t="s">
        <v>42</v>
      </c>
      <c r="D30" s="114"/>
      <c r="E30" s="115"/>
      <c r="F30" s="116"/>
      <c r="G30" s="117"/>
      <c r="H30" s="115"/>
      <c r="I30" s="118"/>
      <c r="J30" s="114"/>
      <c r="K30" s="115"/>
      <c r="L30" s="116"/>
      <c r="M30" s="117"/>
      <c r="N30" s="115"/>
      <c r="O30" s="118"/>
      <c r="P30" s="114"/>
      <c r="Q30" s="115"/>
      <c r="R30" s="116"/>
      <c r="S30" s="117"/>
      <c r="T30" s="115"/>
      <c r="U30" s="118">
        <v>6</v>
      </c>
      <c r="V30" s="114"/>
      <c r="W30" s="115"/>
      <c r="X30" s="116"/>
      <c r="Y30" s="119">
        <f t="shared" si="0"/>
        <v>0</v>
      </c>
      <c r="Z30" s="120">
        <f t="shared" si="1"/>
        <v>0</v>
      </c>
      <c r="AA30" s="119">
        <f t="shared" si="2"/>
        <v>6</v>
      </c>
      <c r="AB30" s="120">
        <f t="shared" si="3"/>
        <v>6</v>
      </c>
    </row>
    <row r="31" spans="1:28" s="28" customFormat="1" ht="12.75">
      <c r="A31" s="122"/>
      <c r="B31" s="105" t="s">
        <v>60</v>
      </c>
      <c r="C31" s="113" t="s">
        <v>42</v>
      </c>
      <c r="D31" s="114"/>
      <c r="E31" s="115"/>
      <c r="F31" s="116"/>
      <c r="G31" s="117"/>
      <c r="H31" s="115"/>
      <c r="I31" s="118"/>
      <c r="J31" s="114"/>
      <c r="K31" s="115"/>
      <c r="L31" s="116"/>
      <c r="M31" s="117"/>
      <c r="N31" s="115"/>
      <c r="O31" s="118"/>
      <c r="P31" s="114"/>
      <c r="Q31" s="115"/>
      <c r="R31" s="116"/>
      <c r="S31" s="117"/>
      <c r="T31" s="115">
        <v>2</v>
      </c>
      <c r="U31" s="118">
        <v>11</v>
      </c>
      <c r="V31" s="114"/>
      <c r="W31" s="115"/>
      <c r="X31" s="116"/>
      <c r="Y31" s="119">
        <f t="shared" si="0"/>
        <v>0</v>
      </c>
      <c r="Z31" s="120">
        <f t="shared" si="1"/>
        <v>2</v>
      </c>
      <c r="AA31" s="119">
        <f t="shared" si="2"/>
        <v>11</v>
      </c>
      <c r="AB31" s="120">
        <f t="shared" si="3"/>
        <v>13</v>
      </c>
    </row>
    <row r="32" spans="1:28" s="28" customFormat="1" ht="12.75">
      <c r="A32" s="122"/>
      <c r="B32" s="105" t="s">
        <v>37</v>
      </c>
      <c r="C32" s="113" t="s">
        <v>42</v>
      </c>
      <c r="D32" s="114"/>
      <c r="E32" s="115"/>
      <c r="F32" s="116"/>
      <c r="G32" s="117"/>
      <c r="H32" s="115"/>
      <c r="I32" s="118"/>
      <c r="J32" s="114"/>
      <c r="K32" s="115"/>
      <c r="L32" s="116"/>
      <c r="M32" s="117"/>
      <c r="N32" s="115"/>
      <c r="O32" s="118"/>
      <c r="P32" s="114"/>
      <c r="Q32" s="115"/>
      <c r="R32" s="116"/>
      <c r="S32" s="117"/>
      <c r="T32" s="115"/>
      <c r="U32" s="118"/>
      <c r="V32" s="114"/>
      <c r="W32" s="115"/>
      <c r="X32" s="116"/>
      <c r="Y32" s="119">
        <f t="shared" si="0"/>
        <v>0</v>
      </c>
      <c r="Z32" s="120">
        <f t="shared" si="1"/>
        <v>0</v>
      </c>
      <c r="AA32" s="119">
        <f t="shared" si="2"/>
        <v>0</v>
      </c>
      <c r="AB32" s="120">
        <f t="shared" si="3"/>
        <v>0</v>
      </c>
    </row>
    <row r="33" spans="1:28" s="28" customFormat="1" ht="12.75">
      <c r="A33" s="122"/>
      <c r="B33" s="105" t="s">
        <v>159</v>
      </c>
      <c r="C33" s="113" t="s">
        <v>42</v>
      </c>
      <c r="D33" s="114"/>
      <c r="E33" s="115"/>
      <c r="F33" s="116"/>
      <c r="G33" s="117"/>
      <c r="H33" s="115"/>
      <c r="I33" s="118"/>
      <c r="J33" s="114"/>
      <c r="K33" s="115"/>
      <c r="L33" s="116"/>
      <c r="M33" s="117">
        <v>2</v>
      </c>
      <c r="N33" s="115"/>
      <c r="O33" s="118"/>
      <c r="P33" s="114"/>
      <c r="Q33" s="115"/>
      <c r="R33" s="116"/>
      <c r="S33" s="117">
        <v>3</v>
      </c>
      <c r="T33" s="115">
        <v>4</v>
      </c>
      <c r="U33" s="118">
        <v>43</v>
      </c>
      <c r="V33" s="114"/>
      <c r="W33" s="115"/>
      <c r="X33" s="116"/>
      <c r="Y33" s="119">
        <f t="shared" si="0"/>
        <v>5</v>
      </c>
      <c r="Z33" s="120">
        <f t="shared" si="1"/>
        <v>4</v>
      </c>
      <c r="AA33" s="119">
        <f t="shared" si="2"/>
        <v>43</v>
      </c>
      <c r="AB33" s="120">
        <f t="shared" si="3"/>
        <v>52</v>
      </c>
    </row>
    <row r="34" spans="1:28" s="28" customFormat="1" ht="25.5">
      <c r="A34" s="122"/>
      <c r="B34" s="105" t="s">
        <v>61</v>
      </c>
      <c r="C34" s="113" t="s">
        <v>42</v>
      </c>
      <c r="D34" s="114"/>
      <c r="E34" s="115"/>
      <c r="F34" s="116">
        <v>1</v>
      </c>
      <c r="G34" s="117"/>
      <c r="H34" s="115"/>
      <c r="I34" s="118"/>
      <c r="J34" s="114"/>
      <c r="K34" s="115"/>
      <c r="L34" s="116"/>
      <c r="M34" s="117"/>
      <c r="N34" s="115"/>
      <c r="O34" s="118">
        <v>2</v>
      </c>
      <c r="P34" s="114"/>
      <c r="Q34" s="115"/>
      <c r="R34" s="116"/>
      <c r="S34" s="117"/>
      <c r="T34" s="115">
        <v>4</v>
      </c>
      <c r="U34" s="118">
        <v>47</v>
      </c>
      <c r="V34" s="114"/>
      <c r="W34" s="115"/>
      <c r="X34" s="116">
        <v>1</v>
      </c>
      <c r="Y34" s="119">
        <f t="shared" si="0"/>
        <v>0</v>
      </c>
      <c r="Z34" s="120">
        <f t="shared" si="1"/>
        <v>4</v>
      </c>
      <c r="AA34" s="119">
        <f t="shared" si="2"/>
        <v>51</v>
      </c>
      <c r="AB34" s="120">
        <f t="shared" si="3"/>
        <v>55</v>
      </c>
    </row>
    <row r="35" spans="1:28" ht="31.5">
      <c r="A35" s="58"/>
      <c r="B35" s="39" t="s">
        <v>190</v>
      </c>
      <c r="C35" s="49" t="s">
        <v>42</v>
      </c>
      <c r="D35" s="82">
        <f>SUM(D22:D34)</f>
        <v>7</v>
      </c>
      <c r="E35" s="82">
        <f aca="true" t="shared" si="5" ref="E35:Y35">SUM(E22:E34)</f>
        <v>23</v>
      </c>
      <c r="F35" s="82">
        <f t="shared" si="5"/>
        <v>61</v>
      </c>
      <c r="G35" s="82">
        <f t="shared" si="5"/>
        <v>0</v>
      </c>
      <c r="H35" s="82">
        <f t="shared" si="5"/>
        <v>0</v>
      </c>
      <c r="I35" s="82">
        <f t="shared" si="5"/>
        <v>0</v>
      </c>
      <c r="J35" s="82">
        <f t="shared" si="5"/>
        <v>0</v>
      </c>
      <c r="K35" s="82">
        <f t="shared" si="5"/>
        <v>0</v>
      </c>
      <c r="L35" s="82">
        <f t="shared" si="5"/>
        <v>1</v>
      </c>
      <c r="M35" s="82">
        <f t="shared" si="5"/>
        <v>2</v>
      </c>
      <c r="N35" s="82">
        <f t="shared" si="5"/>
        <v>0</v>
      </c>
      <c r="O35" s="82">
        <f t="shared" si="5"/>
        <v>2</v>
      </c>
      <c r="P35" s="82">
        <f t="shared" si="5"/>
        <v>13</v>
      </c>
      <c r="Q35" s="82">
        <f t="shared" si="5"/>
        <v>48</v>
      </c>
      <c r="R35" s="82">
        <f t="shared" si="5"/>
        <v>124</v>
      </c>
      <c r="S35" s="82">
        <f t="shared" si="5"/>
        <v>21</v>
      </c>
      <c r="T35" s="82">
        <f t="shared" si="5"/>
        <v>110</v>
      </c>
      <c r="U35" s="82">
        <f t="shared" si="5"/>
        <v>509</v>
      </c>
      <c r="V35" s="82">
        <f t="shared" si="5"/>
        <v>0</v>
      </c>
      <c r="W35" s="82">
        <f t="shared" si="5"/>
        <v>13</v>
      </c>
      <c r="X35" s="82">
        <f t="shared" si="5"/>
        <v>43</v>
      </c>
      <c r="Y35" s="82">
        <f t="shared" si="5"/>
        <v>43</v>
      </c>
      <c r="Z35" s="68">
        <f t="shared" si="1"/>
        <v>194</v>
      </c>
      <c r="AA35" s="64">
        <f t="shared" si="2"/>
        <v>740</v>
      </c>
      <c r="AB35" s="68">
        <f t="shared" si="3"/>
        <v>977</v>
      </c>
    </row>
    <row r="36" spans="1:28" ht="15.75">
      <c r="A36" s="59"/>
      <c r="B36" s="21" t="s">
        <v>49</v>
      </c>
      <c r="C36" s="47" t="s">
        <v>49</v>
      </c>
      <c r="D36" s="72">
        <v>5</v>
      </c>
      <c r="E36" s="25">
        <v>12</v>
      </c>
      <c r="F36" s="78">
        <v>68</v>
      </c>
      <c r="G36" s="96"/>
      <c r="H36" s="25">
        <v>1</v>
      </c>
      <c r="I36" s="98">
        <v>3</v>
      </c>
      <c r="J36" s="72"/>
      <c r="K36" s="25"/>
      <c r="L36" s="78"/>
      <c r="M36" s="96"/>
      <c r="N36" s="25"/>
      <c r="O36" s="98">
        <v>6</v>
      </c>
      <c r="P36" s="72">
        <v>2</v>
      </c>
      <c r="Q36" s="25">
        <v>44</v>
      </c>
      <c r="R36" s="78">
        <v>113</v>
      </c>
      <c r="S36" s="96">
        <v>9</v>
      </c>
      <c r="T36" s="25">
        <v>102</v>
      </c>
      <c r="U36" s="98">
        <v>330</v>
      </c>
      <c r="V36" s="72"/>
      <c r="W36" s="25">
        <v>1</v>
      </c>
      <c r="X36" s="78">
        <v>15</v>
      </c>
      <c r="Y36" s="56">
        <f t="shared" si="0"/>
        <v>16</v>
      </c>
      <c r="Z36" s="50">
        <f t="shared" si="1"/>
        <v>160</v>
      </c>
      <c r="AA36" s="56">
        <f t="shared" si="2"/>
        <v>535</v>
      </c>
      <c r="AB36" s="50">
        <f t="shared" si="3"/>
        <v>711</v>
      </c>
    </row>
    <row r="37" spans="1:28" s="28" customFormat="1" ht="12.75">
      <c r="A37" s="122"/>
      <c r="B37" s="105" t="s">
        <v>21</v>
      </c>
      <c r="C37" s="113" t="s">
        <v>49</v>
      </c>
      <c r="D37" s="114">
        <v>2</v>
      </c>
      <c r="E37" s="115">
        <v>6</v>
      </c>
      <c r="F37" s="116">
        <v>23</v>
      </c>
      <c r="G37" s="117"/>
      <c r="H37" s="115">
        <v>1</v>
      </c>
      <c r="I37" s="118">
        <v>2</v>
      </c>
      <c r="J37" s="114"/>
      <c r="K37" s="115"/>
      <c r="L37" s="116"/>
      <c r="M37" s="117"/>
      <c r="N37" s="115"/>
      <c r="O37" s="118"/>
      <c r="P37" s="114">
        <v>1</v>
      </c>
      <c r="Q37" s="115">
        <v>24</v>
      </c>
      <c r="R37" s="116">
        <v>42</v>
      </c>
      <c r="S37" s="117">
        <v>4</v>
      </c>
      <c r="T37" s="115">
        <v>52</v>
      </c>
      <c r="U37" s="118">
        <v>164</v>
      </c>
      <c r="V37" s="114"/>
      <c r="W37" s="115">
        <v>1</v>
      </c>
      <c r="X37" s="116">
        <v>15</v>
      </c>
      <c r="Y37" s="119">
        <f t="shared" si="0"/>
        <v>7</v>
      </c>
      <c r="Z37" s="120">
        <f t="shared" si="1"/>
        <v>84</v>
      </c>
      <c r="AA37" s="119">
        <f t="shared" si="2"/>
        <v>246</v>
      </c>
      <c r="AB37" s="120">
        <f t="shared" si="3"/>
        <v>337</v>
      </c>
    </row>
    <row r="38" spans="1:28" s="28" customFormat="1" ht="12.75">
      <c r="A38" s="122"/>
      <c r="B38" s="105" t="s">
        <v>25</v>
      </c>
      <c r="C38" s="113" t="s">
        <v>49</v>
      </c>
      <c r="D38" s="114">
        <v>3</v>
      </c>
      <c r="E38" s="115">
        <v>6</v>
      </c>
      <c r="F38" s="116">
        <v>30</v>
      </c>
      <c r="G38" s="117"/>
      <c r="H38" s="115"/>
      <c r="I38" s="118">
        <v>1</v>
      </c>
      <c r="J38" s="114"/>
      <c r="K38" s="115"/>
      <c r="L38" s="116"/>
      <c r="M38" s="117"/>
      <c r="N38" s="115"/>
      <c r="O38" s="118">
        <v>2</v>
      </c>
      <c r="P38" s="114"/>
      <c r="Q38" s="115">
        <v>20</v>
      </c>
      <c r="R38" s="116">
        <v>34</v>
      </c>
      <c r="S38" s="117">
        <v>4</v>
      </c>
      <c r="T38" s="115">
        <v>43</v>
      </c>
      <c r="U38" s="118">
        <v>118</v>
      </c>
      <c r="V38" s="114"/>
      <c r="W38" s="115"/>
      <c r="X38" s="116"/>
      <c r="Y38" s="119">
        <f t="shared" si="0"/>
        <v>7</v>
      </c>
      <c r="Z38" s="120">
        <f t="shared" si="1"/>
        <v>69</v>
      </c>
      <c r="AA38" s="119">
        <f t="shared" si="2"/>
        <v>185</v>
      </c>
      <c r="AB38" s="120">
        <f t="shared" si="3"/>
        <v>261</v>
      </c>
    </row>
    <row r="39" spans="1:28" s="28" customFormat="1" ht="12.75">
      <c r="A39" s="122"/>
      <c r="B39" s="105" t="s">
        <v>192</v>
      </c>
      <c r="C39" s="113" t="s">
        <v>49</v>
      </c>
      <c r="D39" s="114"/>
      <c r="E39" s="115"/>
      <c r="F39" s="116"/>
      <c r="G39" s="117"/>
      <c r="H39" s="115"/>
      <c r="I39" s="118"/>
      <c r="J39" s="114"/>
      <c r="K39" s="115"/>
      <c r="L39" s="116"/>
      <c r="M39" s="117"/>
      <c r="N39" s="115"/>
      <c r="O39" s="118"/>
      <c r="P39" s="114"/>
      <c r="Q39" s="115"/>
      <c r="R39" s="116"/>
      <c r="S39" s="117">
        <v>1</v>
      </c>
      <c r="T39" s="115">
        <v>4</v>
      </c>
      <c r="U39" s="118">
        <v>24</v>
      </c>
      <c r="V39" s="114"/>
      <c r="W39" s="115"/>
      <c r="X39" s="116"/>
      <c r="Y39" s="119">
        <f t="shared" si="0"/>
        <v>1</v>
      </c>
      <c r="Z39" s="120">
        <f t="shared" si="1"/>
        <v>4</v>
      </c>
      <c r="AA39" s="119">
        <f t="shared" si="2"/>
        <v>24</v>
      </c>
      <c r="AB39" s="120">
        <f t="shared" si="3"/>
        <v>29</v>
      </c>
    </row>
    <row r="40" spans="1:28" s="28" customFormat="1" ht="12.75">
      <c r="A40" s="122"/>
      <c r="B40" s="105" t="s">
        <v>138</v>
      </c>
      <c r="C40" s="113" t="s">
        <v>49</v>
      </c>
      <c r="D40" s="114">
        <v>0</v>
      </c>
      <c r="E40" s="115"/>
      <c r="F40" s="116">
        <v>15</v>
      </c>
      <c r="G40" s="117"/>
      <c r="H40" s="115"/>
      <c r="I40" s="118"/>
      <c r="J40" s="114"/>
      <c r="K40" s="115"/>
      <c r="L40" s="116"/>
      <c r="M40" s="117"/>
      <c r="N40" s="115"/>
      <c r="O40" s="118">
        <v>4</v>
      </c>
      <c r="P40" s="114"/>
      <c r="Q40" s="115"/>
      <c r="R40" s="116">
        <v>37</v>
      </c>
      <c r="S40" s="117"/>
      <c r="T40" s="115"/>
      <c r="U40" s="118">
        <v>9</v>
      </c>
      <c r="V40" s="114"/>
      <c r="W40" s="115"/>
      <c r="X40" s="116"/>
      <c r="Y40" s="119">
        <f t="shared" si="0"/>
        <v>0</v>
      </c>
      <c r="Z40" s="120">
        <f t="shared" si="1"/>
        <v>0</v>
      </c>
      <c r="AA40" s="119">
        <f t="shared" si="2"/>
        <v>65</v>
      </c>
      <c r="AB40" s="120">
        <f t="shared" si="3"/>
        <v>65</v>
      </c>
    </row>
    <row r="41" spans="1:28" s="28" customFormat="1" ht="12.75">
      <c r="A41" s="122"/>
      <c r="B41" s="105" t="s">
        <v>153</v>
      </c>
      <c r="C41" s="113" t="s">
        <v>49</v>
      </c>
      <c r="D41" s="114"/>
      <c r="E41" s="115"/>
      <c r="F41" s="116"/>
      <c r="G41" s="117"/>
      <c r="H41" s="115"/>
      <c r="I41" s="118"/>
      <c r="J41" s="114"/>
      <c r="K41" s="115"/>
      <c r="L41" s="116"/>
      <c r="M41" s="117"/>
      <c r="N41" s="115"/>
      <c r="O41" s="118"/>
      <c r="P41" s="114"/>
      <c r="Q41" s="115"/>
      <c r="R41" s="116"/>
      <c r="S41" s="117"/>
      <c r="T41" s="115"/>
      <c r="U41" s="118">
        <v>4</v>
      </c>
      <c r="V41" s="114"/>
      <c r="W41" s="115"/>
      <c r="X41" s="116"/>
      <c r="Y41" s="119">
        <f t="shared" si="0"/>
        <v>0</v>
      </c>
      <c r="Z41" s="120">
        <f t="shared" si="1"/>
        <v>0</v>
      </c>
      <c r="AA41" s="119">
        <f t="shared" si="2"/>
        <v>4</v>
      </c>
      <c r="AB41" s="120">
        <f t="shared" si="3"/>
        <v>4</v>
      </c>
    </row>
    <row r="42" spans="1:28" s="28" customFormat="1" ht="12.75">
      <c r="A42" s="122"/>
      <c r="B42" s="105" t="s">
        <v>96</v>
      </c>
      <c r="C42" s="113" t="s">
        <v>49</v>
      </c>
      <c r="D42" s="114"/>
      <c r="E42" s="115"/>
      <c r="F42" s="116"/>
      <c r="G42" s="117"/>
      <c r="H42" s="115"/>
      <c r="I42" s="118"/>
      <c r="J42" s="114"/>
      <c r="K42" s="115"/>
      <c r="L42" s="116"/>
      <c r="M42" s="117"/>
      <c r="N42" s="115"/>
      <c r="O42" s="118"/>
      <c r="P42" s="114"/>
      <c r="Q42" s="115"/>
      <c r="R42" s="116"/>
      <c r="S42" s="117"/>
      <c r="T42" s="115">
        <v>1</v>
      </c>
      <c r="U42" s="118">
        <v>1</v>
      </c>
      <c r="V42" s="114"/>
      <c r="W42" s="115"/>
      <c r="X42" s="116"/>
      <c r="Y42" s="119">
        <f t="shared" si="0"/>
        <v>0</v>
      </c>
      <c r="Z42" s="120">
        <f t="shared" si="1"/>
        <v>1</v>
      </c>
      <c r="AA42" s="119">
        <f t="shared" si="2"/>
        <v>1</v>
      </c>
      <c r="AB42" s="120">
        <f t="shared" si="3"/>
        <v>2</v>
      </c>
    </row>
    <row r="43" spans="1:28" s="28" customFormat="1" ht="25.5">
      <c r="A43" s="122"/>
      <c r="B43" s="105" t="s">
        <v>160</v>
      </c>
      <c r="C43" s="113" t="s">
        <v>49</v>
      </c>
      <c r="D43" s="114">
        <v>0</v>
      </c>
      <c r="E43" s="115"/>
      <c r="F43" s="116"/>
      <c r="G43" s="117"/>
      <c r="H43" s="115"/>
      <c r="I43" s="118"/>
      <c r="J43" s="114"/>
      <c r="K43" s="115"/>
      <c r="L43" s="116"/>
      <c r="M43" s="117"/>
      <c r="N43" s="115"/>
      <c r="O43" s="118"/>
      <c r="P43" s="114">
        <v>1</v>
      </c>
      <c r="Q43" s="115"/>
      <c r="R43" s="116"/>
      <c r="S43" s="117"/>
      <c r="T43" s="115">
        <v>2</v>
      </c>
      <c r="U43" s="118">
        <v>9</v>
      </c>
      <c r="V43" s="114"/>
      <c r="W43" s="115"/>
      <c r="X43" s="116"/>
      <c r="Y43" s="119">
        <f t="shared" si="0"/>
        <v>1</v>
      </c>
      <c r="Z43" s="120">
        <f t="shared" si="1"/>
        <v>2</v>
      </c>
      <c r="AA43" s="119">
        <f t="shared" si="2"/>
        <v>9</v>
      </c>
      <c r="AB43" s="120">
        <f t="shared" si="3"/>
        <v>12</v>
      </c>
    </row>
    <row r="44" spans="1:28" s="28" customFormat="1" ht="12.75">
      <c r="A44" s="122"/>
      <c r="B44" s="105" t="s">
        <v>113</v>
      </c>
      <c r="C44" s="113" t="s">
        <v>49</v>
      </c>
      <c r="D44" s="114"/>
      <c r="E44" s="115"/>
      <c r="F44" s="116"/>
      <c r="G44" s="117"/>
      <c r="H44" s="115"/>
      <c r="I44" s="118"/>
      <c r="J44" s="114"/>
      <c r="K44" s="115"/>
      <c r="L44" s="116"/>
      <c r="M44" s="117"/>
      <c r="N44" s="115"/>
      <c r="O44" s="118"/>
      <c r="P44" s="114"/>
      <c r="Q44" s="115"/>
      <c r="R44" s="116"/>
      <c r="S44" s="117"/>
      <c r="T44" s="115"/>
      <c r="U44" s="118">
        <v>1</v>
      </c>
      <c r="V44" s="114"/>
      <c r="W44" s="115"/>
      <c r="X44" s="116"/>
      <c r="Y44" s="119">
        <f t="shared" si="0"/>
        <v>0</v>
      </c>
      <c r="Z44" s="120">
        <f t="shared" si="1"/>
        <v>0</v>
      </c>
      <c r="AA44" s="119">
        <f t="shared" si="2"/>
        <v>1</v>
      </c>
      <c r="AB44" s="120">
        <f t="shared" si="3"/>
        <v>1</v>
      </c>
    </row>
    <row r="45" spans="1:28" ht="31.5">
      <c r="A45" s="58"/>
      <c r="B45" s="39" t="s">
        <v>191</v>
      </c>
      <c r="C45" s="49" t="s">
        <v>49</v>
      </c>
      <c r="D45" s="82">
        <f>SUM(D37:D44)</f>
        <v>5</v>
      </c>
      <c r="E45" s="82">
        <f aca="true" t="shared" si="6" ref="E45:X45">SUM(E37:E44)</f>
        <v>12</v>
      </c>
      <c r="F45" s="82">
        <f t="shared" si="6"/>
        <v>68</v>
      </c>
      <c r="G45" s="82">
        <f t="shared" si="6"/>
        <v>0</v>
      </c>
      <c r="H45" s="82">
        <f t="shared" si="6"/>
        <v>1</v>
      </c>
      <c r="I45" s="82">
        <f t="shared" si="6"/>
        <v>3</v>
      </c>
      <c r="J45" s="82">
        <f t="shared" si="6"/>
        <v>0</v>
      </c>
      <c r="K45" s="82">
        <f t="shared" si="6"/>
        <v>0</v>
      </c>
      <c r="L45" s="82">
        <f t="shared" si="6"/>
        <v>0</v>
      </c>
      <c r="M45" s="82">
        <f t="shared" si="6"/>
        <v>0</v>
      </c>
      <c r="N45" s="82">
        <f t="shared" si="6"/>
        <v>0</v>
      </c>
      <c r="O45" s="82">
        <f t="shared" si="6"/>
        <v>6</v>
      </c>
      <c r="P45" s="82">
        <f t="shared" si="6"/>
        <v>2</v>
      </c>
      <c r="Q45" s="82">
        <f t="shared" si="6"/>
        <v>44</v>
      </c>
      <c r="R45" s="82">
        <f t="shared" si="6"/>
        <v>113</v>
      </c>
      <c r="S45" s="82">
        <f t="shared" si="6"/>
        <v>9</v>
      </c>
      <c r="T45" s="82">
        <f t="shared" si="6"/>
        <v>102</v>
      </c>
      <c r="U45" s="82">
        <f t="shared" si="6"/>
        <v>330</v>
      </c>
      <c r="V45" s="82">
        <f t="shared" si="6"/>
        <v>0</v>
      </c>
      <c r="W45" s="82">
        <f t="shared" si="6"/>
        <v>1</v>
      </c>
      <c r="X45" s="82">
        <f t="shared" si="6"/>
        <v>15</v>
      </c>
      <c r="Y45" s="64">
        <f t="shared" si="0"/>
        <v>16</v>
      </c>
      <c r="Z45" s="68">
        <f t="shared" si="1"/>
        <v>160</v>
      </c>
      <c r="AA45" s="64">
        <f t="shared" si="2"/>
        <v>535</v>
      </c>
      <c r="AB45" s="68">
        <f t="shared" si="3"/>
        <v>711</v>
      </c>
    </row>
    <row r="46" spans="1:28" ht="15.75">
      <c r="A46" s="59"/>
      <c r="B46" s="21" t="s">
        <v>44</v>
      </c>
      <c r="C46" s="47" t="s">
        <v>44</v>
      </c>
      <c r="D46" s="72">
        <v>6</v>
      </c>
      <c r="E46" s="25">
        <v>23</v>
      </c>
      <c r="F46" s="78">
        <v>67</v>
      </c>
      <c r="G46" s="96"/>
      <c r="H46" s="25"/>
      <c r="I46" s="98"/>
      <c r="J46" s="72"/>
      <c r="K46" s="25"/>
      <c r="L46" s="78"/>
      <c r="M46" s="96"/>
      <c r="N46" s="25">
        <v>2</v>
      </c>
      <c r="O46" s="98">
        <v>5</v>
      </c>
      <c r="P46" s="72">
        <v>16</v>
      </c>
      <c r="Q46" s="25">
        <v>62</v>
      </c>
      <c r="R46" s="78">
        <v>141</v>
      </c>
      <c r="S46" s="96">
        <v>24</v>
      </c>
      <c r="T46" s="25">
        <v>104</v>
      </c>
      <c r="U46" s="98">
        <v>694</v>
      </c>
      <c r="V46" s="72"/>
      <c r="W46" s="25">
        <v>5</v>
      </c>
      <c r="X46" s="78">
        <v>7</v>
      </c>
      <c r="Y46" s="56">
        <f t="shared" si="0"/>
        <v>46</v>
      </c>
      <c r="Z46" s="50">
        <f t="shared" si="1"/>
        <v>196</v>
      </c>
      <c r="AA46" s="56">
        <f t="shared" si="2"/>
        <v>914</v>
      </c>
      <c r="AB46" s="50">
        <f t="shared" si="3"/>
        <v>1156</v>
      </c>
    </row>
    <row r="47" spans="1:28" s="28" customFormat="1" ht="12.75">
      <c r="A47" s="122"/>
      <c r="B47" s="105" t="s">
        <v>139</v>
      </c>
      <c r="C47" s="113" t="s">
        <v>44</v>
      </c>
      <c r="D47" s="114">
        <v>2</v>
      </c>
      <c r="E47" s="115">
        <v>7</v>
      </c>
      <c r="F47" s="116">
        <v>10</v>
      </c>
      <c r="G47" s="117"/>
      <c r="H47" s="115"/>
      <c r="I47" s="118"/>
      <c r="J47" s="114"/>
      <c r="K47" s="115"/>
      <c r="L47" s="116"/>
      <c r="M47" s="117"/>
      <c r="N47" s="115"/>
      <c r="O47" s="118"/>
      <c r="P47" s="114">
        <v>4</v>
      </c>
      <c r="Q47" s="115">
        <v>7</v>
      </c>
      <c r="R47" s="116">
        <v>30</v>
      </c>
      <c r="S47" s="117"/>
      <c r="T47" s="115">
        <v>25</v>
      </c>
      <c r="U47" s="118">
        <v>71</v>
      </c>
      <c r="V47" s="114"/>
      <c r="W47" s="115"/>
      <c r="X47" s="116"/>
      <c r="Y47" s="119">
        <f t="shared" si="0"/>
        <v>6</v>
      </c>
      <c r="Z47" s="120">
        <f t="shared" si="1"/>
        <v>39</v>
      </c>
      <c r="AA47" s="119">
        <f t="shared" si="2"/>
        <v>111</v>
      </c>
      <c r="AB47" s="120">
        <f t="shared" si="3"/>
        <v>156</v>
      </c>
    </row>
    <row r="48" spans="1:28" s="28" customFormat="1" ht="12.75">
      <c r="A48" s="122"/>
      <c r="B48" s="105" t="s">
        <v>142</v>
      </c>
      <c r="C48" s="113" t="s">
        <v>44</v>
      </c>
      <c r="D48" s="114"/>
      <c r="E48" s="115">
        <v>2</v>
      </c>
      <c r="F48" s="116">
        <v>6</v>
      </c>
      <c r="G48" s="117"/>
      <c r="H48" s="115"/>
      <c r="I48" s="118"/>
      <c r="J48" s="114"/>
      <c r="K48" s="115"/>
      <c r="L48" s="116"/>
      <c r="M48" s="117"/>
      <c r="N48" s="115"/>
      <c r="O48" s="118"/>
      <c r="P48" s="114">
        <v>2</v>
      </c>
      <c r="Q48" s="115">
        <v>4</v>
      </c>
      <c r="R48" s="116">
        <v>21</v>
      </c>
      <c r="S48" s="117">
        <v>1</v>
      </c>
      <c r="T48" s="115">
        <v>9</v>
      </c>
      <c r="U48" s="118">
        <v>139</v>
      </c>
      <c r="V48" s="114"/>
      <c r="W48" s="115"/>
      <c r="X48" s="116"/>
      <c r="Y48" s="119">
        <f t="shared" si="0"/>
        <v>3</v>
      </c>
      <c r="Z48" s="120">
        <f t="shared" si="1"/>
        <v>15</v>
      </c>
      <c r="AA48" s="119">
        <f t="shared" si="2"/>
        <v>166</v>
      </c>
      <c r="AB48" s="120">
        <f t="shared" si="3"/>
        <v>184</v>
      </c>
    </row>
    <row r="49" spans="1:28" s="28" customFormat="1" ht="12.75">
      <c r="A49" s="122"/>
      <c r="B49" s="105" t="s">
        <v>141</v>
      </c>
      <c r="C49" s="113" t="s">
        <v>44</v>
      </c>
      <c r="D49" s="114">
        <v>2</v>
      </c>
      <c r="E49" s="115">
        <v>2</v>
      </c>
      <c r="F49" s="116">
        <v>14</v>
      </c>
      <c r="G49" s="117"/>
      <c r="H49" s="115"/>
      <c r="I49" s="118"/>
      <c r="J49" s="114"/>
      <c r="K49" s="115"/>
      <c r="L49" s="116"/>
      <c r="M49" s="117"/>
      <c r="N49" s="115"/>
      <c r="O49" s="118">
        <v>1</v>
      </c>
      <c r="P49" s="114">
        <v>6</v>
      </c>
      <c r="Q49" s="115">
        <v>18</v>
      </c>
      <c r="R49" s="116">
        <v>35</v>
      </c>
      <c r="S49" s="117">
        <v>7</v>
      </c>
      <c r="T49" s="115">
        <v>16</v>
      </c>
      <c r="U49" s="118">
        <v>99</v>
      </c>
      <c r="V49" s="114"/>
      <c r="W49" s="115"/>
      <c r="X49" s="116"/>
      <c r="Y49" s="119">
        <f t="shared" si="0"/>
        <v>15</v>
      </c>
      <c r="Z49" s="120">
        <f t="shared" si="1"/>
        <v>36</v>
      </c>
      <c r="AA49" s="119">
        <f t="shared" si="2"/>
        <v>149</v>
      </c>
      <c r="AB49" s="120">
        <f t="shared" si="3"/>
        <v>200</v>
      </c>
    </row>
    <row r="50" spans="1:28" s="28" customFormat="1" ht="12.75">
      <c r="A50" s="124"/>
      <c r="B50" s="105" t="s">
        <v>143</v>
      </c>
      <c r="C50" s="113" t="s">
        <v>44</v>
      </c>
      <c r="D50" s="114"/>
      <c r="E50" s="115"/>
      <c r="F50" s="116"/>
      <c r="G50" s="117"/>
      <c r="H50" s="115"/>
      <c r="I50" s="118"/>
      <c r="J50" s="114"/>
      <c r="K50" s="115"/>
      <c r="L50" s="116"/>
      <c r="M50" s="117"/>
      <c r="N50" s="115"/>
      <c r="O50" s="118"/>
      <c r="P50" s="114"/>
      <c r="Q50" s="115">
        <v>4</v>
      </c>
      <c r="R50" s="116">
        <v>14</v>
      </c>
      <c r="S50" s="117">
        <v>5</v>
      </c>
      <c r="T50" s="115"/>
      <c r="U50" s="118">
        <v>11</v>
      </c>
      <c r="V50" s="114"/>
      <c r="W50" s="115"/>
      <c r="X50" s="116"/>
      <c r="Y50" s="119">
        <f t="shared" si="0"/>
        <v>5</v>
      </c>
      <c r="Z50" s="120">
        <f t="shared" si="1"/>
        <v>4</v>
      </c>
      <c r="AA50" s="119">
        <f t="shared" si="2"/>
        <v>25</v>
      </c>
      <c r="AB50" s="120">
        <f t="shared" si="3"/>
        <v>34</v>
      </c>
    </row>
    <row r="51" spans="1:28" s="28" customFormat="1" ht="12.75">
      <c r="A51" s="124"/>
      <c r="B51" s="105" t="s">
        <v>161</v>
      </c>
      <c r="C51" s="113" t="s">
        <v>44</v>
      </c>
      <c r="D51" s="114"/>
      <c r="E51" s="115"/>
      <c r="F51" s="116">
        <v>1</v>
      </c>
      <c r="G51" s="117"/>
      <c r="H51" s="115"/>
      <c r="I51" s="118"/>
      <c r="J51" s="114"/>
      <c r="K51" s="115"/>
      <c r="L51" s="116"/>
      <c r="M51" s="117"/>
      <c r="N51" s="115"/>
      <c r="O51" s="118"/>
      <c r="P51" s="114"/>
      <c r="Q51" s="115"/>
      <c r="R51" s="116"/>
      <c r="S51" s="117"/>
      <c r="T51" s="115"/>
      <c r="U51" s="118"/>
      <c r="V51" s="114"/>
      <c r="W51" s="115"/>
      <c r="X51" s="116"/>
      <c r="Y51" s="119">
        <f t="shared" si="0"/>
        <v>0</v>
      </c>
      <c r="Z51" s="120">
        <f t="shared" si="1"/>
        <v>0</v>
      </c>
      <c r="AA51" s="119">
        <f t="shared" si="2"/>
        <v>1</v>
      </c>
      <c r="AB51" s="120">
        <f t="shared" si="3"/>
        <v>1</v>
      </c>
    </row>
    <row r="52" spans="1:28" s="28" customFormat="1" ht="12.75">
      <c r="A52" s="124"/>
      <c r="B52" s="105" t="s">
        <v>28</v>
      </c>
      <c r="C52" s="113" t="s">
        <v>44</v>
      </c>
      <c r="D52" s="114">
        <v>2</v>
      </c>
      <c r="E52" s="115">
        <v>1</v>
      </c>
      <c r="F52" s="116">
        <v>24</v>
      </c>
      <c r="G52" s="117"/>
      <c r="H52" s="115"/>
      <c r="I52" s="118"/>
      <c r="J52" s="114"/>
      <c r="K52" s="115"/>
      <c r="L52" s="116"/>
      <c r="M52" s="117"/>
      <c r="N52" s="115"/>
      <c r="O52" s="118">
        <v>1</v>
      </c>
      <c r="P52" s="114">
        <v>2</v>
      </c>
      <c r="Q52" s="115">
        <v>12</v>
      </c>
      <c r="R52" s="116">
        <v>19</v>
      </c>
      <c r="S52" s="117">
        <v>1</v>
      </c>
      <c r="T52" s="115">
        <v>27</v>
      </c>
      <c r="U52" s="118">
        <v>164</v>
      </c>
      <c r="V52" s="114"/>
      <c r="W52" s="115"/>
      <c r="X52" s="116"/>
      <c r="Y52" s="119">
        <f t="shared" si="0"/>
        <v>5</v>
      </c>
      <c r="Z52" s="120">
        <f t="shared" si="1"/>
        <v>40</v>
      </c>
      <c r="AA52" s="119">
        <f t="shared" si="2"/>
        <v>208</v>
      </c>
      <c r="AB52" s="120">
        <f t="shared" si="3"/>
        <v>253</v>
      </c>
    </row>
    <row r="53" spans="1:28" s="28" customFormat="1" ht="12.75">
      <c r="A53" s="124"/>
      <c r="B53" s="105" t="s">
        <v>29</v>
      </c>
      <c r="C53" s="113" t="s">
        <v>44</v>
      </c>
      <c r="D53" s="114"/>
      <c r="E53" s="115">
        <v>10</v>
      </c>
      <c r="F53" s="116">
        <v>12</v>
      </c>
      <c r="G53" s="117"/>
      <c r="H53" s="115"/>
      <c r="I53" s="118"/>
      <c r="J53" s="114"/>
      <c r="K53" s="115"/>
      <c r="L53" s="116"/>
      <c r="M53" s="117"/>
      <c r="N53" s="115">
        <v>1</v>
      </c>
      <c r="O53" s="118">
        <v>2</v>
      </c>
      <c r="P53" s="114">
        <v>2</v>
      </c>
      <c r="Q53" s="115">
        <v>16</v>
      </c>
      <c r="R53" s="116">
        <v>12</v>
      </c>
      <c r="S53" s="117">
        <v>5</v>
      </c>
      <c r="T53" s="115">
        <v>8</v>
      </c>
      <c r="U53" s="118">
        <v>36</v>
      </c>
      <c r="V53" s="114"/>
      <c r="W53" s="115">
        <v>2</v>
      </c>
      <c r="X53" s="116">
        <v>5</v>
      </c>
      <c r="Y53" s="119">
        <f t="shared" si="0"/>
        <v>7</v>
      </c>
      <c r="Z53" s="120">
        <f t="shared" si="1"/>
        <v>37</v>
      </c>
      <c r="AA53" s="119">
        <f t="shared" si="2"/>
        <v>67</v>
      </c>
      <c r="AB53" s="120">
        <f t="shared" si="3"/>
        <v>111</v>
      </c>
    </row>
    <row r="54" spans="1:28" s="28" customFormat="1" ht="12.75">
      <c r="A54" s="124"/>
      <c r="B54" s="105" t="s">
        <v>58</v>
      </c>
      <c r="C54" s="113" t="s">
        <v>44</v>
      </c>
      <c r="D54" s="114"/>
      <c r="E54" s="115"/>
      <c r="F54" s="116"/>
      <c r="G54" s="117"/>
      <c r="H54" s="115"/>
      <c r="I54" s="118"/>
      <c r="J54" s="114"/>
      <c r="K54" s="115"/>
      <c r="L54" s="116"/>
      <c r="M54" s="117"/>
      <c r="N54" s="115"/>
      <c r="O54" s="118"/>
      <c r="P54" s="114"/>
      <c r="Q54" s="115"/>
      <c r="R54" s="116">
        <v>4</v>
      </c>
      <c r="S54" s="117">
        <v>3</v>
      </c>
      <c r="T54" s="115">
        <v>6</v>
      </c>
      <c r="U54" s="118">
        <v>77</v>
      </c>
      <c r="V54" s="114"/>
      <c r="W54" s="115"/>
      <c r="X54" s="116"/>
      <c r="Y54" s="119">
        <f t="shared" si="0"/>
        <v>3</v>
      </c>
      <c r="Z54" s="120">
        <f t="shared" si="1"/>
        <v>6</v>
      </c>
      <c r="AA54" s="119">
        <f t="shared" si="2"/>
        <v>81</v>
      </c>
      <c r="AB54" s="120">
        <f t="shared" si="3"/>
        <v>90</v>
      </c>
    </row>
    <row r="55" spans="1:28" s="28" customFormat="1" ht="12.75">
      <c r="A55" s="124"/>
      <c r="B55" s="105" t="s">
        <v>123</v>
      </c>
      <c r="C55" s="113" t="s">
        <v>44</v>
      </c>
      <c r="D55" s="114"/>
      <c r="E55" s="115"/>
      <c r="F55" s="116"/>
      <c r="G55" s="117"/>
      <c r="H55" s="115"/>
      <c r="I55" s="118"/>
      <c r="J55" s="114"/>
      <c r="K55" s="115"/>
      <c r="L55" s="116"/>
      <c r="M55" s="117"/>
      <c r="N55" s="115"/>
      <c r="O55" s="118"/>
      <c r="P55" s="114"/>
      <c r="Q55" s="115"/>
      <c r="R55" s="116">
        <v>3</v>
      </c>
      <c r="S55" s="117"/>
      <c r="T55" s="115">
        <v>5</v>
      </c>
      <c r="U55" s="118">
        <v>7</v>
      </c>
      <c r="V55" s="114"/>
      <c r="W55" s="115"/>
      <c r="X55" s="116"/>
      <c r="Y55" s="119">
        <f t="shared" si="0"/>
        <v>0</v>
      </c>
      <c r="Z55" s="120">
        <f t="shared" si="1"/>
        <v>5</v>
      </c>
      <c r="AA55" s="119">
        <f t="shared" si="2"/>
        <v>10</v>
      </c>
      <c r="AB55" s="120">
        <f t="shared" si="3"/>
        <v>15</v>
      </c>
    </row>
    <row r="56" spans="1:28" s="28" customFormat="1" ht="12.75">
      <c r="A56" s="124"/>
      <c r="B56" s="105" t="s">
        <v>162</v>
      </c>
      <c r="C56" s="113" t="s">
        <v>44</v>
      </c>
      <c r="D56" s="114"/>
      <c r="E56" s="115"/>
      <c r="F56" s="116"/>
      <c r="G56" s="117"/>
      <c r="H56" s="115"/>
      <c r="I56" s="118"/>
      <c r="J56" s="114"/>
      <c r="K56" s="115"/>
      <c r="L56" s="116"/>
      <c r="M56" s="117"/>
      <c r="N56" s="115"/>
      <c r="O56" s="118"/>
      <c r="P56" s="114"/>
      <c r="Q56" s="115">
        <v>1</v>
      </c>
      <c r="R56" s="116"/>
      <c r="S56" s="117"/>
      <c r="T56" s="115">
        <v>2</v>
      </c>
      <c r="U56" s="118">
        <v>12</v>
      </c>
      <c r="V56" s="114"/>
      <c r="W56" s="115">
        <v>3</v>
      </c>
      <c r="X56" s="116">
        <v>2</v>
      </c>
      <c r="Y56" s="119">
        <f t="shared" si="0"/>
        <v>0</v>
      </c>
      <c r="Z56" s="120">
        <f t="shared" si="1"/>
        <v>6</v>
      </c>
      <c r="AA56" s="119">
        <f t="shared" si="2"/>
        <v>14</v>
      </c>
      <c r="AB56" s="120">
        <f t="shared" si="3"/>
        <v>20</v>
      </c>
    </row>
    <row r="57" spans="1:28" s="28" customFormat="1" ht="12.75">
      <c r="A57" s="124"/>
      <c r="B57" s="105" t="s">
        <v>60</v>
      </c>
      <c r="C57" s="113" t="s">
        <v>44</v>
      </c>
      <c r="D57" s="114"/>
      <c r="E57" s="115"/>
      <c r="F57" s="116"/>
      <c r="G57" s="117"/>
      <c r="H57" s="115"/>
      <c r="I57" s="118"/>
      <c r="J57" s="114"/>
      <c r="K57" s="115"/>
      <c r="L57" s="116"/>
      <c r="M57" s="117"/>
      <c r="N57" s="115">
        <v>1</v>
      </c>
      <c r="O57" s="118">
        <v>1</v>
      </c>
      <c r="P57" s="114"/>
      <c r="Q57" s="115"/>
      <c r="R57" s="116"/>
      <c r="S57" s="117">
        <v>2</v>
      </c>
      <c r="T57" s="115">
        <v>2</v>
      </c>
      <c r="U57" s="118">
        <v>11</v>
      </c>
      <c r="V57" s="114"/>
      <c r="W57" s="115"/>
      <c r="X57" s="116"/>
      <c r="Y57" s="119">
        <f t="shared" si="0"/>
        <v>2</v>
      </c>
      <c r="Z57" s="120">
        <f t="shared" si="1"/>
        <v>3</v>
      </c>
      <c r="AA57" s="119">
        <f t="shared" si="2"/>
        <v>12</v>
      </c>
      <c r="AB57" s="120">
        <f t="shared" si="3"/>
        <v>17</v>
      </c>
    </row>
    <row r="58" spans="1:28" s="28" customFormat="1" ht="12.75">
      <c r="A58" s="124"/>
      <c r="B58" s="105" t="s">
        <v>73</v>
      </c>
      <c r="C58" s="113" t="s">
        <v>44</v>
      </c>
      <c r="D58" s="114"/>
      <c r="E58" s="115"/>
      <c r="F58" s="116"/>
      <c r="G58" s="117"/>
      <c r="H58" s="115"/>
      <c r="I58" s="118"/>
      <c r="J58" s="114"/>
      <c r="K58" s="115"/>
      <c r="L58" s="116"/>
      <c r="M58" s="117"/>
      <c r="N58" s="115"/>
      <c r="O58" s="118"/>
      <c r="P58" s="114"/>
      <c r="Q58" s="115"/>
      <c r="R58" s="116">
        <v>1</v>
      </c>
      <c r="S58" s="117"/>
      <c r="T58" s="115">
        <v>4</v>
      </c>
      <c r="U58" s="118">
        <v>53</v>
      </c>
      <c r="V58" s="114"/>
      <c r="W58" s="115"/>
      <c r="X58" s="116"/>
      <c r="Y58" s="119">
        <f t="shared" si="0"/>
        <v>0</v>
      </c>
      <c r="Z58" s="120">
        <f t="shared" si="1"/>
        <v>4</v>
      </c>
      <c r="AA58" s="119">
        <f t="shared" si="2"/>
        <v>54</v>
      </c>
      <c r="AB58" s="120">
        <f t="shared" si="3"/>
        <v>58</v>
      </c>
    </row>
    <row r="59" spans="1:28" s="28" customFormat="1" ht="25.5">
      <c r="A59" s="124"/>
      <c r="B59" s="105" t="s">
        <v>243</v>
      </c>
      <c r="C59" s="113" t="s">
        <v>44</v>
      </c>
      <c r="D59" s="114"/>
      <c r="E59" s="115">
        <v>1</v>
      </c>
      <c r="F59" s="116"/>
      <c r="G59" s="117"/>
      <c r="H59" s="115"/>
      <c r="I59" s="118"/>
      <c r="J59" s="114"/>
      <c r="K59" s="115"/>
      <c r="L59" s="116"/>
      <c r="M59" s="117"/>
      <c r="N59" s="115"/>
      <c r="O59" s="118"/>
      <c r="P59" s="114"/>
      <c r="Q59" s="115"/>
      <c r="R59" s="116"/>
      <c r="S59" s="117"/>
      <c r="T59" s="115"/>
      <c r="U59" s="118">
        <v>3</v>
      </c>
      <c r="V59" s="114"/>
      <c r="W59" s="115"/>
      <c r="X59" s="116"/>
      <c r="Y59" s="119">
        <f t="shared" si="0"/>
        <v>0</v>
      </c>
      <c r="Z59" s="120">
        <f t="shared" si="1"/>
        <v>1</v>
      </c>
      <c r="AA59" s="119">
        <f t="shared" si="2"/>
        <v>3</v>
      </c>
      <c r="AB59" s="120">
        <f t="shared" si="3"/>
        <v>4</v>
      </c>
    </row>
    <row r="60" spans="1:28" s="28" customFormat="1" ht="12.75">
      <c r="A60" s="124"/>
      <c r="B60" s="105" t="s">
        <v>229</v>
      </c>
      <c r="C60" s="113" t="s">
        <v>44</v>
      </c>
      <c r="D60" s="114"/>
      <c r="E60" s="115"/>
      <c r="F60" s="116"/>
      <c r="G60" s="117"/>
      <c r="H60" s="115"/>
      <c r="I60" s="118"/>
      <c r="J60" s="114"/>
      <c r="K60" s="115"/>
      <c r="L60" s="116"/>
      <c r="M60" s="117"/>
      <c r="N60" s="115"/>
      <c r="O60" s="118"/>
      <c r="P60" s="114"/>
      <c r="Q60" s="115"/>
      <c r="R60" s="116"/>
      <c r="S60" s="117"/>
      <c r="T60" s="115"/>
      <c r="U60" s="118">
        <v>2</v>
      </c>
      <c r="V60" s="114"/>
      <c r="W60" s="115"/>
      <c r="X60" s="116"/>
      <c r="Y60" s="119">
        <f t="shared" si="0"/>
        <v>0</v>
      </c>
      <c r="Z60" s="120">
        <f t="shared" si="1"/>
        <v>0</v>
      </c>
      <c r="AA60" s="119">
        <f t="shared" si="2"/>
        <v>2</v>
      </c>
      <c r="AB60" s="120">
        <f t="shared" si="3"/>
        <v>2</v>
      </c>
    </row>
    <row r="61" spans="1:28" s="28" customFormat="1" ht="27" customHeight="1">
      <c r="A61" s="124"/>
      <c r="B61" s="105" t="s">
        <v>303</v>
      </c>
      <c r="C61" s="113" t="s">
        <v>44</v>
      </c>
      <c r="D61" s="114"/>
      <c r="E61" s="115"/>
      <c r="F61" s="116"/>
      <c r="G61" s="117"/>
      <c r="H61" s="115"/>
      <c r="I61" s="118"/>
      <c r="J61" s="114"/>
      <c r="K61" s="115"/>
      <c r="L61" s="116"/>
      <c r="M61" s="117"/>
      <c r="N61" s="115"/>
      <c r="O61" s="118"/>
      <c r="P61" s="114"/>
      <c r="Q61" s="115"/>
      <c r="R61" s="116"/>
      <c r="S61" s="117"/>
      <c r="T61" s="115"/>
      <c r="U61" s="118">
        <v>8</v>
      </c>
      <c r="V61" s="114"/>
      <c r="W61" s="115"/>
      <c r="X61" s="116"/>
      <c r="Y61" s="119">
        <f t="shared" si="0"/>
        <v>0</v>
      </c>
      <c r="Z61" s="120">
        <f t="shared" si="1"/>
        <v>0</v>
      </c>
      <c r="AA61" s="119">
        <f t="shared" si="2"/>
        <v>8</v>
      </c>
      <c r="AB61" s="120">
        <f t="shared" si="3"/>
        <v>8</v>
      </c>
    </row>
    <row r="62" spans="1:28" s="28" customFormat="1" ht="12.75">
      <c r="A62" s="124"/>
      <c r="B62" s="105" t="s">
        <v>230</v>
      </c>
      <c r="C62" s="113" t="s">
        <v>44</v>
      </c>
      <c r="D62" s="114"/>
      <c r="E62" s="115"/>
      <c r="F62" s="116"/>
      <c r="G62" s="117"/>
      <c r="H62" s="115"/>
      <c r="I62" s="118"/>
      <c r="J62" s="114"/>
      <c r="K62" s="115"/>
      <c r="L62" s="116"/>
      <c r="M62" s="117"/>
      <c r="N62" s="115"/>
      <c r="O62" s="118"/>
      <c r="P62" s="114"/>
      <c r="Q62" s="115"/>
      <c r="R62" s="116">
        <v>2</v>
      </c>
      <c r="S62" s="117"/>
      <c r="T62" s="115"/>
      <c r="U62" s="118"/>
      <c r="V62" s="114"/>
      <c r="W62" s="115"/>
      <c r="X62" s="116"/>
      <c r="Y62" s="119">
        <f t="shared" si="0"/>
        <v>0</v>
      </c>
      <c r="Z62" s="120">
        <f t="shared" si="1"/>
        <v>0</v>
      </c>
      <c r="AA62" s="119">
        <f t="shared" si="2"/>
        <v>2</v>
      </c>
      <c r="AB62" s="120">
        <f t="shared" si="3"/>
        <v>2</v>
      </c>
    </row>
    <row r="63" spans="1:28" s="28" customFormat="1" ht="12.75">
      <c r="A63" s="124"/>
      <c r="B63" s="105" t="s">
        <v>231</v>
      </c>
      <c r="C63" s="113" t="s">
        <v>44</v>
      </c>
      <c r="D63" s="114"/>
      <c r="E63" s="115"/>
      <c r="F63" s="116"/>
      <c r="G63" s="117"/>
      <c r="H63" s="115"/>
      <c r="I63" s="118"/>
      <c r="J63" s="114"/>
      <c r="K63" s="115"/>
      <c r="L63" s="116"/>
      <c r="M63" s="117"/>
      <c r="N63" s="115"/>
      <c r="O63" s="118"/>
      <c r="P63" s="114"/>
      <c r="Q63" s="115"/>
      <c r="R63" s="116"/>
      <c r="S63" s="117"/>
      <c r="T63" s="115"/>
      <c r="U63" s="118">
        <v>1</v>
      </c>
      <c r="V63" s="114"/>
      <c r="W63" s="115"/>
      <c r="X63" s="116"/>
      <c r="Y63" s="119">
        <f t="shared" si="0"/>
        <v>0</v>
      </c>
      <c r="Z63" s="120">
        <f t="shared" si="1"/>
        <v>0</v>
      </c>
      <c r="AA63" s="119">
        <f t="shared" si="2"/>
        <v>1</v>
      </c>
      <c r="AB63" s="120">
        <f t="shared" si="3"/>
        <v>1</v>
      </c>
    </row>
    <row r="64" spans="1:28" ht="31.5">
      <c r="A64" s="60"/>
      <c r="B64" s="39" t="s">
        <v>193</v>
      </c>
      <c r="C64" s="49" t="s">
        <v>44</v>
      </c>
      <c r="D64" s="82">
        <f>SUM(D47:D63)</f>
        <v>6</v>
      </c>
      <c r="E64" s="82">
        <f aca="true" t="shared" si="7" ref="E64:X64">SUM(E47:E63)</f>
        <v>23</v>
      </c>
      <c r="F64" s="82">
        <f t="shared" si="7"/>
        <v>67</v>
      </c>
      <c r="G64" s="82">
        <f t="shared" si="7"/>
        <v>0</v>
      </c>
      <c r="H64" s="82">
        <f t="shared" si="7"/>
        <v>0</v>
      </c>
      <c r="I64" s="82">
        <f t="shared" si="7"/>
        <v>0</v>
      </c>
      <c r="J64" s="82">
        <f t="shared" si="7"/>
        <v>0</v>
      </c>
      <c r="K64" s="82">
        <f t="shared" si="7"/>
        <v>0</v>
      </c>
      <c r="L64" s="82">
        <f t="shared" si="7"/>
        <v>0</v>
      </c>
      <c r="M64" s="82">
        <f t="shared" si="7"/>
        <v>0</v>
      </c>
      <c r="N64" s="82">
        <f t="shared" si="7"/>
        <v>2</v>
      </c>
      <c r="O64" s="82">
        <f t="shared" si="7"/>
        <v>5</v>
      </c>
      <c r="P64" s="82">
        <f t="shared" si="7"/>
        <v>16</v>
      </c>
      <c r="Q64" s="82">
        <f t="shared" si="7"/>
        <v>62</v>
      </c>
      <c r="R64" s="82">
        <f t="shared" si="7"/>
        <v>141</v>
      </c>
      <c r="S64" s="82">
        <f t="shared" si="7"/>
        <v>24</v>
      </c>
      <c r="T64" s="82">
        <f t="shared" si="7"/>
        <v>104</v>
      </c>
      <c r="U64" s="82">
        <f t="shared" si="7"/>
        <v>694</v>
      </c>
      <c r="V64" s="82">
        <f t="shared" si="7"/>
        <v>0</v>
      </c>
      <c r="W64" s="82">
        <f t="shared" si="7"/>
        <v>5</v>
      </c>
      <c r="X64" s="82">
        <f t="shared" si="7"/>
        <v>7</v>
      </c>
      <c r="Y64" s="64">
        <f t="shared" si="0"/>
        <v>46</v>
      </c>
      <c r="Z64" s="68">
        <f t="shared" si="1"/>
        <v>196</v>
      </c>
      <c r="AA64" s="64">
        <f t="shared" si="2"/>
        <v>914</v>
      </c>
      <c r="AB64" s="68">
        <f t="shared" si="3"/>
        <v>1156</v>
      </c>
    </row>
    <row r="65" spans="1:28" ht="15.75">
      <c r="A65" s="61"/>
      <c r="B65" s="21" t="s">
        <v>45</v>
      </c>
      <c r="C65" s="56" t="s">
        <v>45</v>
      </c>
      <c r="D65" s="72">
        <v>10</v>
      </c>
      <c r="E65" s="25">
        <v>32</v>
      </c>
      <c r="F65" s="78">
        <v>74</v>
      </c>
      <c r="G65" s="96"/>
      <c r="H65" s="25"/>
      <c r="I65" s="98">
        <v>1</v>
      </c>
      <c r="J65" s="72"/>
      <c r="K65" s="25"/>
      <c r="L65" s="78">
        <v>1</v>
      </c>
      <c r="M65" s="96">
        <v>1</v>
      </c>
      <c r="N65" s="25">
        <v>1</v>
      </c>
      <c r="O65" s="98">
        <v>1</v>
      </c>
      <c r="P65" s="72">
        <v>15</v>
      </c>
      <c r="Q65" s="25">
        <v>53</v>
      </c>
      <c r="R65" s="78">
        <v>147</v>
      </c>
      <c r="S65" s="96">
        <v>35</v>
      </c>
      <c r="T65" s="25">
        <v>168</v>
      </c>
      <c r="U65" s="98">
        <v>707</v>
      </c>
      <c r="V65" s="72"/>
      <c r="W65" s="25"/>
      <c r="X65" s="78"/>
      <c r="Y65" s="56">
        <f t="shared" si="0"/>
        <v>61</v>
      </c>
      <c r="Z65" s="50">
        <f t="shared" si="1"/>
        <v>254</v>
      </c>
      <c r="AA65" s="56">
        <f t="shared" si="2"/>
        <v>931</v>
      </c>
      <c r="AB65" s="50">
        <f t="shared" si="3"/>
        <v>1246</v>
      </c>
    </row>
    <row r="66" spans="1:28" s="28" customFormat="1" ht="12.75">
      <c r="A66" s="124"/>
      <c r="B66" s="105" t="s">
        <v>31</v>
      </c>
      <c r="C66" s="119" t="s">
        <v>45</v>
      </c>
      <c r="D66" s="114">
        <v>1</v>
      </c>
      <c r="E66" s="115">
        <v>7</v>
      </c>
      <c r="F66" s="116">
        <v>28</v>
      </c>
      <c r="G66" s="117"/>
      <c r="H66" s="115"/>
      <c r="I66" s="118"/>
      <c r="J66" s="114"/>
      <c r="K66" s="115"/>
      <c r="L66" s="116"/>
      <c r="M66" s="117"/>
      <c r="N66" s="115"/>
      <c r="O66" s="118"/>
      <c r="P66" s="114">
        <v>2</v>
      </c>
      <c r="Q66" s="115">
        <v>13</v>
      </c>
      <c r="R66" s="116">
        <v>46</v>
      </c>
      <c r="S66" s="117">
        <v>11</v>
      </c>
      <c r="T66" s="115">
        <v>55</v>
      </c>
      <c r="U66" s="118">
        <v>227</v>
      </c>
      <c r="V66" s="114"/>
      <c r="W66" s="115"/>
      <c r="X66" s="116"/>
      <c r="Y66" s="119">
        <f aca="true" t="shared" si="8" ref="Y66:Y110">D66+G66+J66+M66+P66+S66+V66</f>
        <v>14</v>
      </c>
      <c r="Z66" s="120">
        <f aca="true" t="shared" si="9" ref="Z66:Z110">E66+H66+K66+N66+Q66+T66+W66</f>
        <v>75</v>
      </c>
      <c r="AA66" s="119">
        <f aca="true" t="shared" si="10" ref="AA66:AA110">F66+I66+L66+O66+R66+U66+X66</f>
        <v>301</v>
      </c>
      <c r="AB66" s="120">
        <f aca="true" t="shared" si="11" ref="AB66:AB110">Y66+Z66+AA66</f>
        <v>390</v>
      </c>
    </row>
    <row r="67" spans="1:28" s="28" customFormat="1" ht="12.75">
      <c r="A67" s="124"/>
      <c r="B67" s="105" t="s">
        <v>163</v>
      </c>
      <c r="C67" s="119" t="s">
        <v>45</v>
      </c>
      <c r="D67" s="114">
        <v>2</v>
      </c>
      <c r="E67" s="115">
        <v>9</v>
      </c>
      <c r="F67" s="116">
        <v>15</v>
      </c>
      <c r="G67" s="117"/>
      <c r="H67" s="115"/>
      <c r="I67" s="118">
        <v>1</v>
      </c>
      <c r="J67" s="114"/>
      <c r="K67" s="115"/>
      <c r="L67" s="116">
        <v>1</v>
      </c>
      <c r="M67" s="117"/>
      <c r="N67" s="115"/>
      <c r="O67" s="118"/>
      <c r="P67" s="114">
        <v>1</v>
      </c>
      <c r="Q67" s="115">
        <v>9</v>
      </c>
      <c r="R67" s="116">
        <v>19</v>
      </c>
      <c r="S67" s="117">
        <v>5</v>
      </c>
      <c r="T67" s="115">
        <v>25</v>
      </c>
      <c r="U67" s="118">
        <v>86</v>
      </c>
      <c r="V67" s="114"/>
      <c r="W67" s="115"/>
      <c r="X67" s="116"/>
      <c r="Y67" s="119">
        <f t="shared" si="8"/>
        <v>8</v>
      </c>
      <c r="Z67" s="120">
        <f t="shared" si="9"/>
        <v>43</v>
      </c>
      <c r="AA67" s="119">
        <f t="shared" si="10"/>
        <v>122</v>
      </c>
      <c r="AB67" s="120">
        <f t="shared" si="11"/>
        <v>173</v>
      </c>
    </row>
    <row r="68" spans="1:28" s="28" customFormat="1" ht="12.75">
      <c r="A68" s="124"/>
      <c r="B68" s="105" t="s">
        <v>32</v>
      </c>
      <c r="C68" s="119" t="s">
        <v>45</v>
      </c>
      <c r="D68" s="114">
        <v>3</v>
      </c>
      <c r="E68" s="115">
        <v>9</v>
      </c>
      <c r="F68" s="116">
        <v>11</v>
      </c>
      <c r="G68" s="117"/>
      <c r="H68" s="115"/>
      <c r="I68" s="118"/>
      <c r="J68" s="114"/>
      <c r="K68" s="115"/>
      <c r="L68" s="116"/>
      <c r="M68" s="117">
        <v>1</v>
      </c>
      <c r="N68" s="115"/>
      <c r="O68" s="118"/>
      <c r="P68" s="114">
        <v>7</v>
      </c>
      <c r="Q68" s="115">
        <v>23</v>
      </c>
      <c r="R68" s="116">
        <v>41</v>
      </c>
      <c r="S68" s="117">
        <v>8</v>
      </c>
      <c r="T68" s="115">
        <v>42</v>
      </c>
      <c r="U68" s="118">
        <v>154</v>
      </c>
      <c r="V68" s="114"/>
      <c r="W68" s="115"/>
      <c r="X68" s="116"/>
      <c r="Y68" s="119">
        <f t="shared" si="8"/>
        <v>19</v>
      </c>
      <c r="Z68" s="120">
        <f t="shared" si="9"/>
        <v>74</v>
      </c>
      <c r="AA68" s="119">
        <f t="shared" si="10"/>
        <v>206</v>
      </c>
      <c r="AB68" s="120">
        <f t="shared" si="11"/>
        <v>299</v>
      </c>
    </row>
    <row r="69" spans="1:28" s="28" customFormat="1" ht="12.75">
      <c r="A69" s="124"/>
      <c r="B69" s="105" t="s">
        <v>114</v>
      </c>
      <c r="C69" s="119" t="s">
        <v>45</v>
      </c>
      <c r="D69" s="114">
        <v>1</v>
      </c>
      <c r="E69" s="115">
        <v>4</v>
      </c>
      <c r="F69" s="116">
        <v>7</v>
      </c>
      <c r="G69" s="117"/>
      <c r="H69" s="115"/>
      <c r="I69" s="118"/>
      <c r="J69" s="114"/>
      <c r="K69" s="115"/>
      <c r="L69" s="116"/>
      <c r="M69" s="117"/>
      <c r="N69" s="115"/>
      <c r="O69" s="118"/>
      <c r="P69" s="114"/>
      <c r="Q69" s="115">
        <v>4</v>
      </c>
      <c r="R69" s="116">
        <v>6</v>
      </c>
      <c r="S69" s="117">
        <v>3</v>
      </c>
      <c r="T69" s="115">
        <v>11</v>
      </c>
      <c r="U69" s="118">
        <v>30</v>
      </c>
      <c r="V69" s="114"/>
      <c r="W69" s="115"/>
      <c r="X69" s="116"/>
      <c r="Y69" s="119">
        <f t="shared" si="8"/>
        <v>4</v>
      </c>
      <c r="Z69" s="120">
        <f t="shared" si="9"/>
        <v>19</v>
      </c>
      <c r="AA69" s="119">
        <f t="shared" si="10"/>
        <v>43</v>
      </c>
      <c r="AB69" s="120">
        <f t="shared" si="11"/>
        <v>66</v>
      </c>
    </row>
    <row r="70" spans="1:28" s="28" customFormat="1" ht="12.75">
      <c r="A70" s="124"/>
      <c r="B70" s="105" t="s">
        <v>215</v>
      </c>
      <c r="C70" s="119" t="s">
        <v>45</v>
      </c>
      <c r="D70" s="114"/>
      <c r="E70" s="115"/>
      <c r="F70" s="116">
        <v>3</v>
      </c>
      <c r="G70" s="117"/>
      <c r="H70" s="115"/>
      <c r="I70" s="118"/>
      <c r="J70" s="114"/>
      <c r="K70" s="115"/>
      <c r="L70" s="116"/>
      <c r="M70" s="117"/>
      <c r="N70" s="115"/>
      <c r="O70" s="118"/>
      <c r="P70" s="114">
        <v>1</v>
      </c>
      <c r="Q70" s="115">
        <v>1</v>
      </c>
      <c r="R70" s="116">
        <v>7</v>
      </c>
      <c r="S70" s="117">
        <v>1</v>
      </c>
      <c r="T70" s="115">
        <v>1</v>
      </c>
      <c r="U70" s="118"/>
      <c r="V70" s="114"/>
      <c r="W70" s="115"/>
      <c r="X70" s="116"/>
      <c r="Y70" s="119">
        <f t="shared" si="8"/>
        <v>2</v>
      </c>
      <c r="Z70" s="120">
        <f t="shared" si="9"/>
        <v>2</v>
      </c>
      <c r="AA70" s="119">
        <f t="shared" si="10"/>
        <v>10</v>
      </c>
      <c r="AB70" s="120">
        <f t="shared" si="11"/>
        <v>14</v>
      </c>
    </row>
    <row r="71" spans="1:28" s="28" customFormat="1" ht="12.75">
      <c r="A71" s="124"/>
      <c r="B71" s="105" t="s">
        <v>216</v>
      </c>
      <c r="C71" s="119" t="s">
        <v>45</v>
      </c>
      <c r="D71" s="114"/>
      <c r="E71" s="115"/>
      <c r="F71" s="116"/>
      <c r="G71" s="117"/>
      <c r="H71" s="115"/>
      <c r="I71" s="118"/>
      <c r="J71" s="114"/>
      <c r="K71" s="115"/>
      <c r="L71" s="116"/>
      <c r="M71" s="117"/>
      <c r="N71" s="115"/>
      <c r="O71" s="118"/>
      <c r="P71" s="114"/>
      <c r="Q71" s="115"/>
      <c r="R71" s="116"/>
      <c r="S71" s="117"/>
      <c r="T71" s="115"/>
      <c r="U71" s="118">
        <v>13</v>
      </c>
      <c r="V71" s="114"/>
      <c r="W71" s="115"/>
      <c r="X71" s="116"/>
      <c r="Y71" s="119">
        <f t="shared" si="8"/>
        <v>0</v>
      </c>
      <c r="Z71" s="120">
        <f t="shared" si="9"/>
        <v>0</v>
      </c>
      <c r="AA71" s="119">
        <f t="shared" si="10"/>
        <v>13</v>
      </c>
      <c r="AB71" s="120">
        <f t="shared" si="11"/>
        <v>13</v>
      </c>
    </row>
    <row r="72" spans="1:28" s="28" customFormat="1" ht="12.75">
      <c r="A72" s="124"/>
      <c r="B72" s="105" t="s">
        <v>164</v>
      </c>
      <c r="C72" s="119" t="s">
        <v>45</v>
      </c>
      <c r="D72" s="114"/>
      <c r="E72" s="115"/>
      <c r="F72" s="116">
        <v>2</v>
      </c>
      <c r="G72" s="117"/>
      <c r="H72" s="115"/>
      <c r="I72" s="118"/>
      <c r="J72" s="114"/>
      <c r="K72" s="115"/>
      <c r="L72" s="116"/>
      <c r="M72" s="117"/>
      <c r="N72" s="115"/>
      <c r="O72" s="118"/>
      <c r="P72" s="114"/>
      <c r="Q72" s="115">
        <v>1</v>
      </c>
      <c r="R72" s="116">
        <v>6</v>
      </c>
      <c r="S72" s="117"/>
      <c r="T72" s="115">
        <v>8</v>
      </c>
      <c r="U72" s="118">
        <v>38</v>
      </c>
      <c r="V72" s="114"/>
      <c r="W72" s="115"/>
      <c r="X72" s="116"/>
      <c r="Y72" s="119">
        <f t="shared" si="8"/>
        <v>0</v>
      </c>
      <c r="Z72" s="120">
        <f t="shared" si="9"/>
        <v>9</v>
      </c>
      <c r="AA72" s="119">
        <f t="shared" si="10"/>
        <v>46</v>
      </c>
      <c r="AB72" s="120">
        <f t="shared" si="11"/>
        <v>55</v>
      </c>
    </row>
    <row r="73" spans="1:28" s="28" customFormat="1" ht="12.75">
      <c r="A73" s="124"/>
      <c r="B73" s="105" t="s">
        <v>318</v>
      </c>
      <c r="C73" s="119" t="s">
        <v>45</v>
      </c>
      <c r="D73" s="114"/>
      <c r="E73" s="115"/>
      <c r="F73" s="116"/>
      <c r="G73" s="117"/>
      <c r="H73" s="115"/>
      <c r="I73" s="118"/>
      <c r="J73" s="114"/>
      <c r="K73" s="115"/>
      <c r="L73" s="116"/>
      <c r="M73" s="117"/>
      <c r="N73" s="115"/>
      <c r="O73" s="118"/>
      <c r="P73" s="114"/>
      <c r="Q73" s="115"/>
      <c r="R73" s="116"/>
      <c r="S73" s="117"/>
      <c r="T73" s="115"/>
      <c r="U73" s="118">
        <v>7</v>
      </c>
      <c r="V73" s="114"/>
      <c r="W73" s="115"/>
      <c r="X73" s="116"/>
      <c r="Y73" s="119">
        <f t="shared" si="8"/>
        <v>0</v>
      </c>
      <c r="Z73" s="120">
        <f t="shared" si="9"/>
        <v>0</v>
      </c>
      <c r="AA73" s="119">
        <f t="shared" si="10"/>
        <v>7</v>
      </c>
      <c r="AB73" s="120">
        <f t="shared" si="11"/>
        <v>7</v>
      </c>
    </row>
    <row r="74" spans="1:28" s="28" customFormat="1" ht="12.75">
      <c r="A74" s="124"/>
      <c r="B74" s="105" t="s">
        <v>232</v>
      </c>
      <c r="C74" s="119" t="s">
        <v>45</v>
      </c>
      <c r="D74" s="114"/>
      <c r="E74" s="115"/>
      <c r="F74" s="116"/>
      <c r="G74" s="117"/>
      <c r="H74" s="115"/>
      <c r="I74" s="118"/>
      <c r="J74" s="114"/>
      <c r="K74" s="115"/>
      <c r="L74" s="116"/>
      <c r="M74" s="117"/>
      <c r="N74" s="115"/>
      <c r="O74" s="118"/>
      <c r="P74" s="114"/>
      <c r="Q74" s="115"/>
      <c r="R74" s="116"/>
      <c r="S74" s="117"/>
      <c r="T74" s="115"/>
      <c r="U74" s="118"/>
      <c r="V74" s="114"/>
      <c r="W74" s="115"/>
      <c r="X74" s="116"/>
      <c r="Y74" s="119">
        <f t="shared" si="8"/>
        <v>0</v>
      </c>
      <c r="Z74" s="120">
        <f t="shared" si="9"/>
        <v>0</v>
      </c>
      <c r="AA74" s="119">
        <f t="shared" si="10"/>
        <v>0</v>
      </c>
      <c r="AB74" s="120">
        <f t="shared" si="11"/>
        <v>0</v>
      </c>
    </row>
    <row r="75" spans="1:28" s="28" customFormat="1" ht="12.75">
      <c r="A75" s="124"/>
      <c r="B75" s="105" t="s">
        <v>233</v>
      </c>
      <c r="C75" s="119" t="s">
        <v>45</v>
      </c>
      <c r="D75" s="114"/>
      <c r="E75" s="115"/>
      <c r="F75" s="116">
        <v>1</v>
      </c>
      <c r="G75" s="117"/>
      <c r="H75" s="115"/>
      <c r="I75" s="118"/>
      <c r="J75" s="114"/>
      <c r="K75" s="115"/>
      <c r="L75" s="116"/>
      <c r="M75" s="117"/>
      <c r="N75" s="115"/>
      <c r="O75" s="118">
        <v>1</v>
      </c>
      <c r="P75" s="114">
        <v>1</v>
      </c>
      <c r="Q75" s="115"/>
      <c r="R75" s="116">
        <v>9</v>
      </c>
      <c r="S75" s="117"/>
      <c r="T75" s="115"/>
      <c r="U75" s="118">
        <v>2</v>
      </c>
      <c r="V75" s="114"/>
      <c r="W75" s="115"/>
      <c r="X75" s="116"/>
      <c r="Y75" s="119">
        <f t="shared" si="8"/>
        <v>1</v>
      </c>
      <c r="Z75" s="120">
        <f t="shared" si="9"/>
        <v>0</v>
      </c>
      <c r="AA75" s="119">
        <f t="shared" si="10"/>
        <v>13</v>
      </c>
      <c r="AB75" s="120">
        <f t="shared" si="11"/>
        <v>14</v>
      </c>
    </row>
    <row r="76" spans="1:28" s="28" customFormat="1" ht="12.75">
      <c r="A76" s="124"/>
      <c r="B76" s="105" t="s">
        <v>218</v>
      </c>
      <c r="C76" s="119" t="s">
        <v>45</v>
      </c>
      <c r="D76" s="114"/>
      <c r="E76" s="115"/>
      <c r="F76" s="116"/>
      <c r="G76" s="117"/>
      <c r="H76" s="115"/>
      <c r="I76" s="118"/>
      <c r="J76" s="114"/>
      <c r="K76" s="115"/>
      <c r="L76" s="116"/>
      <c r="M76" s="117"/>
      <c r="N76" s="115"/>
      <c r="O76" s="118"/>
      <c r="P76" s="114"/>
      <c r="Q76" s="115"/>
      <c r="R76" s="116"/>
      <c r="S76" s="117"/>
      <c r="T76" s="115"/>
      <c r="U76" s="118"/>
      <c r="V76" s="114"/>
      <c r="W76" s="115"/>
      <c r="X76" s="116"/>
      <c r="Y76" s="119">
        <f t="shared" si="8"/>
        <v>0</v>
      </c>
      <c r="Z76" s="120">
        <f t="shared" si="9"/>
        <v>0</v>
      </c>
      <c r="AA76" s="119">
        <f t="shared" si="10"/>
        <v>0</v>
      </c>
      <c r="AB76" s="120">
        <f t="shared" si="11"/>
        <v>0</v>
      </c>
    </row>
    <row r="77" spans="1:28" s="28" customFormat="1" ht="12.75">
      <c r="A77" s="124"/>
      <c r="B77" s="105" t="s">
        <v>219</v>
      </c>
      <c r="C77" s="119" t="s">
        <v>45</v>
      </c>
      <c r="D77" s="114"/>
      <c r="E77" s="115"/>
      <c r="F77" s="116"/>
      <c r="G77" s="117"/>
      <c r="H77" s="115"/>
      <c r="I77" s="118"/>
      <c r="J77" s="114"/>
      <c r="K77" s="115"/>
      <c r="L77" s="116"/>
      <c r="M77" s="117"/>
      <c r="N77" s="115"/>
      <c r="O77" s="118"/>
      <c r="P77" s="114"/>
      <c r="Q77" s="115"/>
      <c r="R77" s="116"/>
      <c r="S77" s="117"/>
      <c r="T77" s="115"/>
      <c r="U77" s="118"/>
      <c r="V77" s="114"/>
      <c r="W77" s="115"/>
      <c r="X77" s="116"/>
      <c r="Y77" s="119">
        <f t="shared" si="8"/>
        <v>0</v>
      </c>
      <c r="Z77" s="120">
        <f t="shared" si="9"/>
        <v>0</v>
      </c>
      <c r="AA77" s="119">
        <f t="shared" si="10"/>
        <v>0</v>
      </c>
      <c r="AB77" s="120">
        <f t="shared" si="11"/>
        <v>0</v>
      </c>
    </row>
    <row r="78" spans="1:28" s="28" customFormat="1" ht="12.75">
      <c r="A78" s="124"/>
      <c r="B78" s="105" t="s">
        <v>152</v>
      </c>
      <c r="C78" s="119" t="s">
        <v>45</v>
      </c>
      <c r="D78" s="114">
        <v>2</v>
      </c>
      <c r="E78" s="115">
        <v>2</v>
      </c>
      <c r="F78" s="116"/>
      <c r="G78" s="117"/>
      <c r="H78" s="115"/>
      <c r="I78" s="118"/>
      <c r="J78" s="114"/>
      <c r="K78" s="115"/>
      <c r="L78" s="116"/>
      <c r="M78" s="117"/>
      <c r="N78" s="115"/>
      <c r="O78" s="118"/>
      <c r="P78" s="114">
        <v>1</v>
      </c>
      <c r="Q78" s="115">
        <v>1</v>
      </c>
      <c r="R78" s="116"/>
      <c r="S78" s="117"/>
      <c r="T78" s="115">
        <v>3</v>
      </c>
      <c r="U78" s="118">
        <v>7</v>
      </c>
      <c r="V78" s="114"/>
      <c r="W78" s="115"/>
      <c r="X78" s="116"/>
      <c r="Y78" s="119">
        <f t="shared" si="8"/>
        <v>3</v>
      </c>
      <c r="Z78" s="120">
        <f t="shared" si="9"/>
        <v>6</v>
      </c>
      <c r="AA78" s="119">
        <f t="shared" si="10"/>
        <v>7</v>
      </c>
      <c r="AB78" s="120">
        <f t="shared" si="11"/>
        <v>16</v>
      </c>
    </row>
    <row r="79" spans="1:28" s="28" customFormat="1" ht="12.75">
      <c r="A79" s="124"/>
      <c r="B79" s="105" t="s">
        <v>157</v>
      </c>
      <c r="C79" s="119" t="s">
        <v>45</v>
      </c>
      <c r="D79" s="114"/>
      <c r="E79" s="115"/>
      <c r="F79" s="116"/>
      <c r="G79" s="117"/>
      <c r="H79" s="115"/>
      <c r="I79" s="118"/>
      <c r="J79" s="114"/>
      <c r="K79" s="115"/>
      <c r="L79" s="116"/>
      <c r="M79" s="117"/>
      <c r="N79" s="115"/>
      <c r="O79" s="118"/>
      <c r="P79" s="114"/>
      <c r="Q79" s="115"/>
      <c r="R79" s="116"/>
      <c r="S79" s="117"/>
      <c r="T79" s="115">
        <v>2</v>
      </c>
      <c r="U79" s="118">
        <v>5</v>
      </c>
      <c r="V79" s="114"/>
      <c r="W79" s="115"/>
      <c r="X79" s="116"/>
      <c r="Y79" s="119">
        <f t="shared" si="8"/>
        <v>0</v>
      </c>
      <c r="Z79" s="120">
        <f t="shared" si="9"/>
        <v>2</v>
      </c>
      <c r="AA79" s="119">
        <f t="shared" si="10"/>
        <v>5</v>
      </c>
      <c r="AB79" s="120">
        <f t="shared" si="11"/>
        <v>7</v>
      </c>
    </row>
    <row r="80" spans="1:28" s="28" customFormat="1" ht="12.75">
      <c r="A80" s="124"/>
      <c r="B80" s="105" t="s">
        <v>165</v>
      </c>
      <c r="C80" s="119" t="s">
        <v>45</v>
      </c>
      <c r="D80" s="114"/>
      <c r="E80" s="115">
        <v>1</v>
      </c>
      <c r="F80" s="116"/>
      <c r="G80" s="117"/>
      <c r="H80" s="115"/>
      <c r="I80" s="118"/>
      <c r="J80" s="114"/>
      <c r="K80" s="115"/>
      <c r="L80" s="116"/>
      <c r="M80" s="117"/>
      <c r="N80" s="115"/>
      <c r="O80" s="118"/>
      <c r="P80" s="114"/>
      <c r="Q80" s="115"/>
      <c r="R80" s="116">
        <v>1</v>
      </c>
      <c r="S80" s="117">
        <v>1</v>
      </c>
      <c r="T80" s="115">
        <v>4</v>
      </c>
      <c r="U80" s="118">
        <v>14</v>
      </c>
      <c r="V80" s="114"/>
      <c r="W80" s="115"/>
      <c r="X80" s="116"/>
      <c r="Y80" s="119">
        <f t="shared" si="8"/>
        <v>1</v>
      </c>
      <c r="Z80" s="120">
        <f t="shared" si="9"/>
        <v>5</v>
      </c>
      <c r="AA80" s="119">
        <f t="shared" si="10"/>
        <v>15</v>
      </c>
      <c r="AB80" s="120">
        <f t="shared" si="11"/>
        <v>21</v>
      </c>
    </row>
    <row r="81" spans="1:28" s="28" customFormat="1" ht="12.75">
      <c r="A81" s="124"/>
      <c r="B81" s="105" t="s">
        <v>166</v>
      </c>
      <c r="C81" s="119" t="s">
        <v>45</v>
      </c>
      <c r="D81" s="114"/>
      <c r="E81" s="115"/>
      <c r="F81" s="116"/>
      <c r="G81" s="117"/>
      <c r="H81" s="115"/>
      <c r="I81" s="118"/>
      <c r="J81" s="114"/>
      <c r="K81" s="115"/>
      <c r="L81" s="116"/>
      <c r="M81" s="117"/>
      <c r="N81" s="115"/>
      <c r="O81" s="118"/>
      <c r="P81" s="114"/>
      <c r="Q81" s="115"/>
      <c r="R81" s="116"/>
      <c r="S81" s="117"/>
      <c r="T81" s="115"/>
      <c r="U81" s="118"/>
      <c r="V81" s="114"/>
      <c r="W81" s="115"/>
      <c r="X81" s="116"/>
      <c r="Y81" s="119">
        <f t="shared" si="8"/>
        <v>0</v>
      </c>
      <c r="Z81" s="120">
        <f t="shared" si="9"/>
        <v>0</v>
      </c>
      <c r="AA81" s="119">
        <f t="shared" si="10"/>
        <v>0</v>
      </c>
      <c r="AB81" s="120">
        <f t="shared" si="11"/>
        <v>0</v>
      </c>
    </row>
    <row r="82" spans="1:28" s="28" customFormat="1" ht="12.75">
      <c r="A82" s="124"/>
      <c r="B82" s="105" t="s">
        <v>124</v>
      </c>
      <c r="C82" s="119" t="s">
        <v>45</v>
      </c>
      <c r="D82" s="114"/>
      <c r="E82" s="115"/>
      <c r="F82" s="116"/>
      <c r="G82" s="117"/>
      <c r="H82" s="115"/>
      <c r="I82" s="118"/>
      <c r="J82" s="114"/>
      <c r="K82" s="115"/>
      <c r="L82" s="116"/>
      <c r="M82" s="117"/>
      <c r="N82" s="115"/>
      <c r="O82" s="118"/>
      <c r="P82" s="114"/>
      <c r="Q82" s="115"/>
      <c r="R82" s="116"/>
      <c r="S82" s="117"/>
      <c r="T82" s="115"/>
      <c r="U82" s="118"/>
      <c r="V82" s="114"/>
      <c r="W82" s="115"/>
      <c r="X82" s="116"/>
      <c r="Y82" s="119">
        <f t="shared" si="8"/>
        <v>0</v>
      </c>
      <c r="Z82" s="120">
        <f t="shared" si="9"/>
        <v>0</v>
      </c>
      <c r="AA82" s="119">
        <f t="shared" si="10"/>
        <v>0</v>
      </c>
      <c r="AB82" s="120">
        <f t="shared" si="11"/>
        <v>0</v>
      </c>
    </row>
    <row r="83" spans="1:28" s="28" customFormat="1" ht="12.75">
      <c r="A83" s="124"/>
      <c r="B83" s="105" t="s">
        <v>234</v>
      </c>
      <c r="C83" s="119" t="s">
        <v>45</v>
      </c>
      <c r="D83" s="114"/>
      <c r="E83" s="115"/>
      <c r="F83" s="116"/>
      <c r="G83" s="117"/>
      <c r="H83" s="115"/>
      <c r="I83" s="118"/>
      <c r="J83" s="114"/>
      <c r="K83" s="115"/>
      <c r="L83" s="116"/>
      <c r="M83" s="117"/>
      <c r="N83" s="115"/>
      <c r="O83" s="118"/>
      <c r="P83" s="114"/>
      <c r="Q83" s="115"/>
      <c r="R83" s="116"/>
      <c r="S83" s="117"/>
      <c r="T83" s="115"/>
      <c r="U83" s="118"/>
      <c r="V83" s="114"/>
      <c r="W83" s="115"/>
      <c r="X83" s="116"/>
      <c r="Y83" s="119">
        <f t="shared" si="8"/>
        <v>0</v>
      </c>
      <c r="Z83" s="120">
        <f t="shared" si="9"/>
        <v>0</v>
      </c>
      <c r="AA83" s="119">
        <f t="shared" si="10"/>
        <v>0</v>
      </c>
      <c r="AB83" s="120">
        <f t="shared" si="11"/>
        <v>0</v>
      </c>
    </row>
    <row r="84" spans="1:28" s="28" customFormat="1" ht="12.75">
      <c r="A84" s="118"/>
      <c r="B84" s="105" t="s">
        <v>96</v>
      </c>
      <c r="C84" s="119" t="s">
        <v>45</v>
      </c>
      <c r="D84" s="114"/>
      <c r="E84" s="115"/>
      <c r="F84" s="116">
        <v>1</v>
      </c>
      <c r="G84" s="117"/>
      <c r="H84" s="115"/>
      <c r="I84" s="118"/>
      <c r="J84" s="114"/>
      <c r="K84" s="115"/>
      <c r="L84" s="116"/>
      <c r="M84" s="117"/>
      <c r="N84" s="115">
        <v>1</v>
      </c>
      <c r="O84" s="118"/>
      <c r="P84" s="114"/>
      <c r="Q84" s="115"/>
      <c r="R84" s="116"/>
      <c r="S84" s="117"/>
      <c r="T84" s="115">
        <v>2</v>
      </c>
      <c r="U84" s="118">
        <v>10</v>
      </c>
      <c r="V84" s="114"/>
      <c r="W84" s="115"/>
      <c r="X84" s="116"/>
      <c r="Y84" s="119">
        <f t="shared" si="8"/>
        <v>0</v>
      </c>
      <c r="Z84" s="120">
        <f t="shared" si="9"/>
        <v>3</v>
      </c>
      <c r="AA84" s="119">
        <f t="shared" si="10"/>
        <v>11</v>
      </c>
      <c r="AB84" s="120">
        <f t="shared" si="11"/>
        <v>14</v>
      </c>
    </row>
    <row r="85" spans="1:28" s="28" customFormat="1" ht="12.75">
      <c r="A85" s="118"/>
      <c r="B85" s="105" t="s">
        <v>220</v>
      </c>
      <c r="C85" s="119" t="s">
        <v>45</v>
      </c>
      <c r="D85" s="114"/>
      <c r="E85" s="115"/>
      <c r="F85" s="116">
        <v>3</v>
      </c>
      <c r="G85" s="117"/>
      <c r="H85" s="115"/>
      <c r="I85" s="118"/>
      <c r="J85" s="114"/>
      <c r="K85" s="115"/>
      <c r="L85" s="116"/>
      <c r="M85" s="117"/>
      <c r="N85" s="115"/>
      <c r="O85" s="118"/>
      <c r="P85" s="114"/>
      <c r="Q85" s="115"/>
      <c r="R85" s="116">
        <v>7</v>
      </c>
      <c r="S85" s="117"/>
      <c r="T85" s="115">
        <v>1</v>
      </c>
      <c r="U85" s="118">
        <v>3</v>
      </c>
      <c r="V85" s="114"/>
      <c r="W85" s="115"/>
      <c r="X85" s="116"/>
      <c r="Y85" s="119">
        <f t="shared" si="8"/>
        <v>0</v>
      </c>
      <c r="Z85" s="120">
        <f t="shared" si="9"/>
        <v>1</v>
      </c>
      <c r="AA85" s="119">
        <f t="shared" si="10"/>
        <v>13</v>
      </c>
      <c r="AB85" s="120">
        <f t="shared" si="11"/>
        <v>14</v>
      </c>
    </row>
    <row r="86" spans="1:28" s="28" customFormat="1" ht="25.5">
      <c r="A86" s="125"/>
      <c r="B86" s="126" t="s">
        <v>160</v>
      </c>
      <c r="C86" s="119" t="s">
        <v>45</v>
      </c>
      <c r="D86" s="114">
        <v>1</v>
      </c>
      <c r="E86" s="115"/>
      <c r="F86" s="116">
        <v>3</v>
      </c>
      <c r="G86" s="117"/>
      <c r="H86" s="115"/>
      <c r="I86" s="118"/>
      <c r="J86" s="114"/>
      <c r="K86" s="115"/>
      <c r="L86" s="116"/>
      <c r="M86" s="117"/>
      <c r="N86" s="115"/>
      <c r="O86" s="118"/>
      <c r="P86" s="114">
        <v>2</v>
      </c>
      <c r="Q86" s="115">
        <v>1</v>
      </c>
      <c r="R86" s="116">
        <v>5</v>
      </c>
      <c r="S86" s="117">
        <v>6</v>
      </c>
      <c r="T86" s="115">
        <v>11</v>
      </c>
      <c r="U86" s="118">
        <v>76</v>
      </c>
      <c r="V86" s="114"/>
      <c r="W86" s="115"/>
      <c r="X86" s="116"/>
      <c r="Y86" s="119">
        <f t="shared" si="8"/>
        <v>9</v>
      </c>
      <c r="Z86" s="120">
        <f t="shared" si="9"/>
        <v>12</v>
      </c>
      <c r="AA86" s="119">
        <f t="shared" si="10"/>
        <v>84</v>
      </c>
      <c r="AB86" s="120">
        <f t="shared" si="11"/>
        <v>105</v>
      </c>
    </row>
    <row r="87" spans="1:28" s="28" customFormat="1" ht="25.5">
      <c r="A87" s="118"/>
      <c r="B87" s="105" t="s">
        <v>167</v>
      </c>
      <c r="C87" s="119" t="s">
        <v>45</v>
      </c>
      <c r="D87" s="114"/>
      <c r="E87" s="115"/>
      <c r="F87" s="116"/>
      <c r="G87" s="117"/>
      <c r="H87" s="115"/>
      <c r="I87" s="118"/>
      <c r="J87" s="114"/>
      <c r="K87" s="115"/>
      <c r="L87" s="116"/>
      <c r="M87" s="117"/>
      <c r="N87" s="115"/>
      <c r="O87" s="118"/>
      <c r="P87" s="114"/>
      <c r="Q87" s="115"/>
      <c r="R87" s="116"/>
      <c r="S87" s="117"/>
      <c r="T87" s="115">
        <v>3</v>
      </c>
      <c r="U87" s="118">
        <v>35</v>
      </c>
      <c r="V87" s="114"/>
      <c r="W87" s="115"/>
      <c r="X87" s="116"/>
      <c r="Y87" s="119">
        <f t="shared" si="8"/>
        <v>0</v>
      </c>
      <c r="Z87" s="120">
        <f t="shared" si="9"/>
        <v>3</v>
      </c>
      <c r="AA87" s="119">
        <f t="shared" si="10"/>
        <v>35</v>
      </c>
      <c r="AB87" s="120">
        <f t="shared" si="11"/>
        <v>38</v>
      </c>
    </row>
    <row r="88" spans="1:28" s="28" customFormat="1" ht="37.5" customHeight="1">
      <c r="A88" s="125"/>
      <c r="B88" s="126" t="s">
        <v>168</v>
      </c>
      <c r="C88" s="119" t="s">
        <v>45</v>
      </c>
      <c r="D88" s="114"/>
      <c r="E88" s="115"/>
      <c r="F88" s="116"/>
      <c r="G88" s="117"/>
      <c r="H88" s="115"/>
      <c r="I88" s="118"/>
      <c r="J88" s="114"/>
      <c r="K88" s="115"/>
      <c r="L88" s="116"/>
      <c r="M88" s="117"/>
      <c r="N88" s="115"/>
      <c r="O88" s="118"/>
      <c r="P88" s="114"/>
      <c r="Q88" s="115"/>
      <c r="R88" s="116"/>
      <c r="S88" s="117"/>
      <c r="T88" s="115"/>
      <c r="U88" s="118"/>
      <c r="V88" s="114"/>
      <c r="W88" s="115"/>
      <c r="X88" s="116"/>
      <c r="Y88" s="119">
        <f t="shared" si="8"/>
        <v>0</v>
      </c>
      <c r="Z88" s="120">
        <f t="shared" si="9"/>
        <v>0</v>
      </c>
      <c r="AA88" s="119">
        <f t="shared" si="10"/>
        <v>0</v>
      </c>
      <c r="AB88" s="120">
        <f t="shared" si="11"/>
        <v>0</v>
      </c>
    </row>
    <row r="89" spans="1:28" ht="30.75" customHeight="1">
      <c r="A89" s="62"/>
      <c r="B89" s="39" t="s">
        <v>194</v>
      </c>
      <c r="C89" s="64" t="s">
        <v>45</v>
      </c>
      <c r="D89" s="82">
        <f>SUM(D66:D88)</f>
        <v>10</v>
      </c>
      <c r="E89" s="82">
        <f aca="true" t="shared" si="12" ref="E89:X89">SUM(E66:E88)</f>
        <v>32</v>
      </c>
      <c r="F89" s="82">
        <f t="shared" si="12"/>
        <v>74</v>
      </c>
      <c r="G89" s="82">
        <f t="shared" si="12"/>
        <v>0</v>
      </c>
      <c r="H89" s="82">
        <f t="shared" si="12"/>
        <v>0</v>
      </c>
      <c r="I89" s="82">
        <f t="shared" si="12"/>
        <v>1</v>
      </c>
      <c r="J89" s="82">
        <f t="shared" si="12"/>
        <v>0</v>
      </c>
      <c r="K89" s="82">
        <f t="shared" si="12"/>
        <v>0</v>
      </c>
      <c r="L89" s="82">
        <f t="shared" si="12"/>
        <v>1</v>
      </c>
      <c r="M89" s="82">
        <f t="shared" si="12"/>
        <v>1</v>
      </c>
      <c r="N89" s="82">
        <f t="shared" si="12"/>
        <v>1</v>
      </c>
      <c r="O89" s="82">
        <f t="shared" si="12"/>
        <v>1</v>
      </c>
      <c r="P89" s="82">
        <f t="shared" si="12"/>
        <v>15</v>
      </c>
      <c r="Q89" s="82">
        <f t="shared" si="12"/>
        <v>53</v>
      </c>
      <c r="R89" s="82">
        <f t="shared" si="12"/>
        <v>147</v>
      </c>
      <c r="S89" s="82">
        <f t="shared" si="12"/>
        <v>35</v>
      </c>
      <c r="T89" s="82">
        <f t="shared" si="12"/>
        <v>168</v>
      </c>
      <c r="U89" s="82">
        <f t="shared" si="12"/>
        <v>707</v>
      </c>
      <c r="V89" s="82">
        <f t="shared" si="12"/>
        <v>0</v>
      </c>
      <c r="W89" s="82">
        <f t="shared" si="12"/>
        <v>0</v>
      </c>
      <c r="X89" s="82">
        <f t="shared" si="12"/>
        <v>0</v>
      </c>
      <c r="Y89" s="64">
        <f t="shared" si="8"/>
        <v>61</v>
      </c>
      <c r="Z89" s="68">
        <f t="shared" si="9"/>
        <v>254</v>
      </c>
      <c r="AA89" s="64">
        <f t="shared" si="10"/>
        <v>931</v>
      </c>
      <c r="AB89" s="68">
        <f t="shared" si="11"/>
        <v>1246</v>
      </c>
    </row>
    <row r="90" spans="1:28" ht="47.25">
      <c r="A90" s="63"/>
      <c r="B90" s="21" t="s">
        <v>71</v>
      </c>
      <c r="C90" s="47" t="s">
        <v>47</v>
      </c>
      <c r="D90" s="72"/>
      <c r="E90" s="25"/>
      <c r="F90" s="78">
        <v>1</v>
      </c>
      <c r="G90" s="96"/>
      <c r="H90" s="25"/>
      <c r="I90" s="98"/>
      <c r="J90" s="72"/>
      <c r="K90" s="25"/>
      <c r="L90" s="78"/>
      <c r="M90" s="96"/>
      <c r="N90" s="25">
        <v>1</v>
      </c>
      <c r="O90" s="98">
        <v>3</v>
      </c>
      <c r="P90" s="72"/>
      <c r="Q90" s="25"/>
      <c r="R90" s="78">
        <v>7</v>
      </c>
      <c r="S90" s="96">
        <v>7</v>
      </c>
      <c r="T90" s="25">
        <v>33</v>
      </c>
      <c r="U90" s="98">
        <v>266</v>
      </c>
      <c r="V90" s="72"/>
      <c r="W90" s="25"/>
      <c r="X90" s="78"/>
      <c r="Y90" s="56">
        <f t="shared" si="8"/>
        <v>7</v>
      </c>
      <c r="Z90" s="50">
        <f t="shared" si="9"/>
        <v>34</v>
      </c>
      <c r="AA90" s="56">
        <f t="shared" si="10"/>
        <v>277</v>
      </c>
      <c r="AB90" s="50">
        <f t="shared" si="11"/>
        <v>318</v>
      </c>
    </row>
    <row r="91" spans="1:28" s="28" customFormat="1" ht="12.75">
      <c r="A91" s="125"/>
      <c r="B91" s="126" t="s">
        <v>222</v>
      </c>
      <c r="C91" s="113" t="s">
        <v>47</v>
      </c>
      <c r="D91" s="114">
        <v>0</v>
      </c>
      <c r="E91" s="115"/>
      <c r="F91" s="116"/>
      <c r="G91" s="117"/>
      <c r="H91" s="115"/>
      <c r="I91" s="118"/>
      <c r="J91" s="114"/>
      <c r="K91" s="115"/>
      <c r="L91" s="116"/>
      <c r="M91" s="117"/>
      <c r="N91" s="115"/>
      <c r="O91" s="118"/>
      <c r="P91" s="114"/>
      <c r="Q91" s="115"/>
      <c r="R91" s="116"/>
      <c r="S91" s="117"/>
      <c r="T91" s="115">
        <v>1</v>
      </c>
      <c r="U91" s="118">
        <v>3</v>
      </c>
      <c r="V91" s="114"/>
      <c r="W91" s="115"/>
      <c r="X91" s="116"/>
      <c r="Y91" s="119">
        <f t="shared" si="8"/>
        <v>0</v>
      </c>
      <c r="Z91" s="120">
        <f t="shared" si="9"/>
        <v>1</v>
      </c>
      <c r="AA91" s="119">
        <f t="shared" si="10"/>
        <v>3</v>
      </c>
      <c r="AB91" s="120">
        <f t="shared" si="11"/>
        <v>4</v>
      </c>
    </row>
    <row r="92" spans="1:28" s="28" customFormat="1" ht="12.75">
      <c r="A92" s="125"/>
      <c r="B92" s="126" t="s">
        <v>223</v>
      </c>
      <c r="C92" s="113" t="s">
        <v>47</v>
      </c>
      <c r="D92" s="114"/>
      <c r="E92" s="115"/>
      <c r="F92" s="116"/>
      <c r="G92" s="117"/>
      <c r="H92" s="115"/>
      <c r="I92" s="118"/>
      <c r="J92" s="114"/>
      <c r="K92" s="115"/>
      <c r="L92" s="116"/>
      <c r="M92" s="117"/>
      <c r="N92" s="115">
        <v>1</v>
      </c>
      <c r="O92" s="118">
        <v>2</v>
      </c>
      <c r="P92" s="114"/>
      <c r="Q92" s="115"/>
      <c r="R92" s="116"/>
      <c r="S92" s="117"/>
      <c r="T92" s="115">
        <v>14</v>
      </c>
      <c r="U92" s="118">
        <v>137</v>
      </c>
      <c r="V92" s="114"/>
      <c r="W92" s="115"/>
      <c r="X92" s="116"/>
      <c r="Y92" s="119">
        <f t="shared" si="8"/>
        <v>0</v>
      </c>
      <c r="Z92" s="120">
        <f t="shared" si="9"/>
        <v>15</v>
      </c>
      <c r="AA92" s="119">
        <f t="shared" si="10"/>
        <v>139</v>
      </c>
      <c r="AB92" s="120">
        <f t="shared" si="11"/>
        <v>154</v>
      </c>
    </row>
    <row r="93" spans="1:28" s="28" customFormat="1" ht="12.75">
      <c r="A93" s="125"/>
      <c r="B93" s="126" t="s">
        <v>224</v>
      </c>
      <c r="C93" s="113" t="s">
        <v>47</v>
      </c>
      <c r="D93" s="114"/>
      <c r="E93" s="115"/>
      <c r="F93" s="116"/>
      <c r="G93" s="117"/>
      <c r="H93" s="115"/>
      <c r="I93" s="118"/>
      <c r="J93" s="114"/>
      <c r="K93" s="115"/>
      <c r="L93" s="116"/>
      <c r="M93" s="117"/>
      <c r="N93" s="115"/>
      <c r="O93" s="118">
        <v>1</v>
      </c>
      <c r="P93" s="114"/>
      <c r="Q93" s="115"/>
      <c r="R93" s="116"/>
      <c r="S93" s="117">
        <v>1</v>
      </c>
      <c r="T93" s="115">
        <v>16</v>
      </c>
      <c r="U93" s="118">
        <v>40</v>
      </c>
      <c r="V93" s="114"/>
      <c r="W93" s="115"/>
      <c r="X93" s="116"/>
      <c r="Y93" s="119">
        <f t="shared" si="8"/>
        <v>1</v>
      </c>
      <c r="Z93" s="120">
        <f t="shared" si="9"/>
        <v>16</v>
      </c>
      <c r="AA93" s="119">
        <f t="shared" si="10"/>
        <v>41</v>
      </c>
      <c r="AB93" s="120">
        <f t="shared" si="11"/>
        <v>58</v>
      </c>
    </row>
    <row r="94" spans="1:28" s="28" customFormat="1" ht="12.75">
      <c r="A94" s="125"/>
      <c r="B94" s="126" t="s">
        <v>169</v>
      </c>
      <c r="C94" s="113" t="s">
        <v>47</v>
      </c>
      <c r="D94" s="114"/>
      <c r="E94" s="115"/>
      <c r="F94" s="116"/>
      <c r="G94" s="117"/>
      <c r="H94" s="115"/>
      <c r="I94" s="118"/>
      <c r="J94" s="114"/>
      <c r="K94" s="115"/>
      <c r="L94" s="116"/>
      <c r="M94" s="117"/>
      <c r="N94" s="115"/>
      <c r="O94" s="118"/>
      <c r="P94" s="114"/>
      <c r="Q94" s="115"/>
      <c r="R94" s="116"/>
      <c r="S94" s="117"/>
      <c r="T94" s="115"/>
      <c r="U94" s="118">
        <v>4</v>
      </c>
      <c r="V94" s="114"/>
      <c r="W94" s="115"/>
      <c r="X94" s="116"/>
      <c r="Y94" s="119">
        <f t="shared" si="8"/>
        <v>0</v>
      </c>
      <c r="Z94" s="120">
        <f t="shared" si="9"/>
        <v>0</v>
      </c>
      <c r="AA94" s="119">
        <f t="shared" si="10"/>
        <v>4</v>
      </c>
      <c r="AB94" s="120">
        <f t="shared" si="11"/>
        <v>4</v>
      </c>
    </row>
    <row r="95" spans="1:28" s="28" customFormat="1" ht="12.75">
      <c r="A95" s="125"/>
      <c r="B95" s="105" t="s">
        <v>170</v>
      </c>
      <c r="C95" s="113" t="s">
        <v>47</v>
      </c>
      <c r="D95" s="114"/>
      <c r="E95" s="115"/>
      <c r="F95" s="116">
        <v>1</v>
      </c>
      <c r="G95" s="117"/>
      <c r="H95" s="115"/>
      <c r="I95" s="118"/>
      <c r="J95" s="114"/>
      <c r="K95" s="115"/>
      <c r="L95" s="116"/>
      <c r="M95" s="117"/>
      <c r="N95" s="115"/>
      <c r="O95" s="118"/>
      <c r="P95" s="114"/>
      <c r="Q95" s="115"/>
      <c r="R95" s="116">
        <v>7</v>
      </c>
      <c r="S95" s="117">
        <v>1</v>
      </c>
      <c r="T95" s="115">
        <v>2</v>
      </c>
      <c r="U95" s="118">
        <v>82</v>
      </c>
      <c r="V95" s="114"/>
      <c r="W95" s="115"/>
      <c r="X95" s="116"/>
      <c r="Y95" s="119">
        <f t="shared" si="8"/>
        <v>1</v>
      </c>
      <c r="Z95" s="120">
        <f t="shared" si="9"/>
        <v>2</v>
      </c>
      <c r="AA95" s="119">
        <f t="shared" si="10"/>
        <v>90</v>
      </c>
      <c r="AB95" s="120">
        <f t="shared" si="11"/>
        <v>93</v>
      </c>
    </row>
    <row r="96" spans="1:28" s="28" customFormat="1" ht="12.75">
      <c r="A96" s="125"/>
      <c r="B96" s="126" t="s">
        <v>235</v>
      </c>
      <c r="C96" s="113" t="s">
        <v>47</v>
      </c>
      <c r="D96" s="114"/>
      <c r="E96" s="115"/>
      <c r="F96" s="116"/>
      <c r="G96" s="117"/>
      <c r="H96" s="115"/>
      <c r="I96" s="118"/>
      <c r="J96" s="114"/>
      <c r="K96" s="115"/>
      <c r="L96" s="116"/>
      <c r="M96" s="117"/>
      <c r="N96" s="115"/>
      <c r="O96" s="118"/>
      <c r="P96" s="114"/>
      <c r="Q96" s="115"/>
      <c r="R96" s="116"/>
      <c r="S96" s="117">
        <v>5</v>
      </c>
      <c r="T96" s="115"/>
      <c r="U96" s="118"/>
      <c r="V96" s="114"/>
      <c r="W96" s="115"/>
      <c r="X96" s="116"/>
      <c r="Y96" s="119">
        <f t="shared" si="8"/>
        <v>5</v>
      </c>
      <c r="Z96" s="120">
        <f t="shared" si="9"/>
        <v>0</v>
      </c>
      <c r="AA96" s="119">
        <f t="shared" si="10"/>
        <v>0</v>
      </c>
      <c r="AB96" s="120">
        <f t="shared" si="11"/>
        <v>5</v>
      </c>
    </row>
    <row r="97" spans="1:28" ht="47.25">
      <c r="A97" s="62"/>
      <c r="B97" s="39" t="s">
        <v>195</v>
      </c>
      <c r="C97" s="49" t="s">
        <v>47</v>
      </c>
      <c r="D97" s="82">
        <f>SUM(D91:D96)</f>
        <v>0</v>
      </c>
      <c r="E97" s="82">
        <f aca="true" t="shared" si="13" ref="E97:X97">SUM(E91:E96)</f>
        <v>0</v>
      </c>
      <c r="F97" s="82">
        <f t="shared" si="13"/>
        <v>1</v>
      </c>
      <c r="G97" s="82">
        <f t="shared" si="13"/>
        <v>0</v>
      </c>
      <c r="H97" s="82">
        <f t="shared" si="13"/>
        <v>0</v>
      </c>
      <c r="I97" s="82">
        <f t="shared" si="13"/>
        <v>0</v>
      </c>
      <c r="J97" s="82">
        <f t="shared" si="13"/>
        <v>0</v>
      </c>
      <c r="K97" s="82">
        <f t="shared" si="13"/>
        <v>0</v>
      </c>
      <c r="L97" s="82">
        <f t="shared" si="13"/>
        <v>0</v>
      </c>
      <c r="M97" s="82">
        <f t="shared" si="13"/>
        <v>0</v>
      </c>
      <c r="N97" s="82">
        <f t="shared" si="13"/>
        <v>1</v>
      </c>
      <c r="O97" s="82">
        <f t="shared" si="13"/>
        <v>3</v>
      </c>
      <c r="P97" s="82">
        <f t="shared" si="13"/>
        <v>0</v>
      </c>
      <c r="Q97" s="82">
        <f t="shared" si="13"/>
        <v>0</v>
      </c>
      <c r="R97" s="82">
        <f t="shared" si="13"/>
        <v>7</v>
      </c>
      <c r="S97" s="82">
        <f t="shared" si="13"/>
        <v>7</v>
      </c>
      <c r="T97" s="82">
        <f t="shared" si="13"/>
        <v>33</v>
      </c>
      <c r="U97" s="82">
        <f t="shared" si="13"/>
        <v>266</v>
      </c>
      <c r="V97" s="82">
        <f t="shared" si="13"/>
        <v>0</v>
      </c>
      <c r="W97" s="82">
        <f t="shared" si="13"/>
        <v>0</v>
      </c>
      <c r="X97" s="82">
        <f t="shared" si="13"/>
        <v>0</v>
      </c>
      <c r="Y97" s="64">
        <f t="shared" si="8"/>
        <v>7</v>
      </c>
      <c r="Z97" s="68">
        <f t="shared" si="9"/>
        <v>34</v>
      </c>
      <c r="AA97" s="64">
        <f t="shared" si="10"/>
        <v>277</v>
      </c>
      <c r="AB97" s="68">
        <f t="shared" si="11"/>
        <v>318</v>
      </c>
    </row>
    <row r="98" spans="1:28" ht="31.5">
      <c r="A98" s="63"/>
      <c r="B98" s="21" t="s">
        <v>148</v>
      </c>
      <c r="C98" s="47" t="s">
        <v>50</v>
      </c>
      <c r="D98" s="72"/>
      <c r="E98" s="25">
        <v>2</v>
      </c>
      <c r="F98" s="78"/>
      <c r="G98" s="96"/>
      <c r="H98" s="25"/>
      <c r="I98" s="98"/>
      <c r="J98" s="72"/>
      <c r="K98" s="25"/>
      <c r="L98" s="78"/>
      <c r="M98" s="96">
        <v>3</v>
      </c>
      <c r="N98" s="25">
        <v>2</v>
      </c>
      <c r="O98" s="98">
        <v>1</v>
      </c>
      <c r="P98" s="72"/>
      <c r="Q98" s="25">
        <v>3</v>
      </c>
      <c r="R98" s="78">
        <v>6</v>
      </c>
      <c r="S98" s="96">
        <v>1</v>
      </c>
      <c r="T98" s="25">
        <v>7</v>
      </c>
      <c r="U98" s="98">
        <v>33</v>
      </c>
      <c r="V98" s="72"/>
      <c r="W98" s="25"/>
      <c r="X98" s="78"/>
      <c r="Y98" s="56">
        <f t="shared" si="8"/>
        <v>4</v>
      </c>
      <c r="Z98" s="50">
        <f t="shared" si="9"/>
        <v>14</v>
      </c>
      <c r="AA98" s="56">
        <f t="shared" si="10"/>
        <v>40</v>
      </c>
      <c r="AB98" s="50">
        <f t="shared" si="11"/>
        <v>58</v>
      </c>
    </row>
    <row r="99" spans="1:28" s="28" customFormat="1" ht="12.75">
      <c r="A99" s="125"/>
      <c r="B99" s="126" t="s">
        <v>99</v>
      </c>
      <c r="C99" s="113" t="s">
        <v>50</v>
      </c>
      <c r="D99" s="114">
        <v>0</v>
      </c>
      <c r="E99" s="115"/>
      <c r="F99" s="116"/>
      <c r="G99" s="117"/>
      <c r="H99" s="115"/>
      <c r="I99" s="118"/>
      <c r="J99" s="114"/>
      <c r="K99" s="115"/>
      <c r="L99" s="116"/>
      <c r="M99" s="117"/>
      <c r="N99" s="115"/>
      <c r="O99" s="118"/>
      <c r="P99" s="114"/>
      <c r="Q99" s="115">
        <v>2</v>
      </c>
      <c r="R99" s="116"/>
      <c r="S99" s="117"/>
      <c r="T99" s="115">
        <v>3</v>
      </c>
      <c r="U99" s="118">
        <v>10</v>
      </c>
      <c r="V99" s="114"/>
      <c r="W99" s="115"/>
      <c r="X99" s="116"/>
      <c r="Y99" s="119">
        <f t="shared" si="8"/>
        <v>0</v>
      </c>
      <c r="Z99" s="120">
        <f t="shared" si="9"/>
        <v>5</v>
      </c>
      <c r="AA99" s="119">
        <f t="shared" si="10"/>
        <v>10</v>
      </c>
      <c r="AB99" s="120">
        <f t="shared" si="11"/>
        <v>15</v>
      </c>
    </row>
    <row r="100" spans="1:28" s="28" customFormat="1" ht="12.75">
      <c r="A100" s="125"/>
      <c r="B100" s="126" t="s">
        <v>100</v>
      </c>
      <c r="C100" s="113" t="s">
        <v>50</v>
      </c>
      <c r="D100" s="114"/>
      <c r="E100" s="115"/>
      <c r="F100" s="116"/>
      <c r="G100" s="117"/>
      <c r="H100" s="115"/>
      <c r="I100" s="118"/>
      <c r="J100" s="114"/>
      <c r="K100" s="115"/>
      <c r="L100" s="116"/>
      <c r="M100" s="117">
        <v>2</v>
      </c>
      <c r="N100" s="115"/>
      <c r="O100" s="118"/>
      <c r="P100" s="114"/>
      <c r="Q100" s="115"/>
      <c r="R100" s="116"/>
      <c r="S100" s="117"/>
      <c r="T100" s="115"/>
      <c r="U100" s="118">
        <v>2</v>
      </c>
      <c r="V100" s="114"/>
      <c r="W100" s="115"/>
      <c r="X100" s="116"/>
      <c r="Y100" s="119">
        <f t="shared" si="8"/>
        <v>2</v>
      </c>
      <c r="Z100" s="120">
        <f t="shared" si="9"/>
        <v>0</v>
      </c>
      <c r="AA100" s="119">
        <f t="shared" si="10"/>
        <v>2</v>
      </c>
      <c r="AB100" s="120">
        <f t="shared" si="11"/>
        <v>4</v>
      </c>
    </row>
    <row r="101" spans="1:28" s="28" customFormat="1" ht="12.75">
      <c r="A101" s="125"/>
      <c r="B101" s="126" t="s">
        <v>88</v>
      </c>
      <c r="C101" s="113" t="s">
        <v>50</v>
      </c>
      <c r="D101" s="114"/>
      <c r="E101" s="115">
        <v>1</v>
      </c>
      <c r="F101" s="116"/>
      <c r="G101" s="117"/>
      <c r="H101" s="115"/>
      <c r="I101" s="118"/>
      <c r="J101" s="114"/>
      <c r="K101" s="115"/>
      <c r="L101" s="116"/>
      <c r="M101" s="117"/>
      <c r="N101" s="115"/>
      <c r="O101" s="118"/>
      <c r="P101" s="114"/>
      <c r="Q101" s="115"/>
      <c r="R101" s="116">
        <v>3</v>
      </c>
      <c r="S101" s="117"/>
      <c r="T101" s="115"/>
      <c r="U101" s="118">
        <v>5</v>
      </c>
      <c r="V101" s="114"/>
      <c r="W101" s="115"/>
      <c r="X101" s="116"/>
      <c r="Y101" s="119">
        <f t="shared" si="8"/>
        <v>0</v>
      </c>
      <c r="Z101" s="120">
        <f t="shared" si="9"/>
        <v>1</v>
      </c>
      <c r="AA101" s="119">
        <f t="shared" si="10"/>
        <v>8</v>
      </c>
      <c r="AB101" s="120">
        <f t="shared" si="11"/>
        <v>9</v>
      </c>
    </row>
    <row r="102" spans="1:28" s="28" customFormat="1" ht="12.75">
      <c r="A102" s="125"/>
      <c r="B102" s="126" t="s">
        <v>89</v>
      </c>
      <c r="C102" s="113" t="s">
        <v>50</v>
      </c>
      <c r="D102" s="114"/>
      <c r="E102" s="115"/>
      <c r="F102" s="116"/>
      <c r="G102" s="117"/>
      <c r="H102" s="115"/>
      <c r="I102" s="118"/>
      <c r="J102" s="114"/>
      <c r="K102" s="115"/>
      <c r="L102" s="116"/>
      <c r="M102" s="117"/>
      <c r="N102" s="115"/>
      <c r="O102" s="118"/>
      <c r="P102" s="114"/>
      <c r="Q102" s="115"/>
      <c r="R102" s="116">
        <v>1</v>
      </c>
      <c r="S102" s="117"/>
      <c r="T102" s="115">
        <v>2</v>
      </c>
      <c r="U102" s="118">
        <v>8</v>
      </c>
      <c r="V102" s="114"/>
      <c r="W102" s="115"/>
      <c r="X102" s="116"/>
      <c r="Y102" s="119">
        <f t="shared" si="8"/>
        <v>0</v>
      </c>
      <c r="Z102" s="120">
        <f t="shared" si="9"/>
        <v>2</v>
      </c>
      <c r="AA102" s="119">
        <f t="shared" si="10"/>
        <v>9</v>
      </c>
      <c r="AB102" s="120">
        <f t="shared" si="11"/>
        <v>11</v>
      </c>
    </row>
    <row r="103" spans="1:28" s="28" customFormat="1" ht="12.75">
      <c r="A103" s="125"/>
      <c r="B103" s="126" t="s">
        <v>90</v>
      </c>
      <c r="C103" s="113" t="s">
        <v>50</v>
      </c>
      <c r="D103" s="114"/>
      <c r="E103" s="115">
        <v>1</v>
      </c>
      <c r="F103" s="116"/>
      <c r="G103" s="117"/>
      <c r="H103" s="115"/>
      <c r="I103" s="118"/>
      <c r="J103" s="114"/>
      <c r="K103" s="115"/>
      <c r="L103" s="116"/>
      <c r="M103" s="117">
        <v>1</v>
      </c>
      <c r="N103" s="115">
        <v>1</v>
      </c>
      <c r="O103" s="118"/>
      <c r="P103" s="114"/>
      <c r="Q103" s="115">
        <v>1</v>
      </c>
      <c r="R103" s="116">
        <v>2</v>
      </c>
      <c r="S103" s="117"/>
      <c r="T103" s="115">
        <v>2</v>
      </c>
      <c r="U103" s="118">
        <v>4</v>
      </c>
      <c r="V103" s="114"/>
      <c r="W103" s="115"/>
      <c r="X103" s="116"/>
      <c r="Y103" s="119">
        <f t="shared" si="8"/>
        <v>1</v>
      </c>
      <c r="Z103" s="120">
        <f t="shared" si="9"/>
        <v>5</v>
      </c>
      <c r="AA103" s="119">
        <f t="shared" si="10"/>
        <v>6</v>
      </c>
      <c r="AB103" s="120">
        <f t="shared" si="11"/>
        <v>12</v>
      </c>
    </row>
    <row r="104" spans="1:28" s="28" customFormat="1" ht="25.5">
      <c r="A104" s="125"/>
      <c r="B104" s="126" t="s">
        <v>149</v>
      </c>
      <c r="C104" s="113" t="s">
        <v>50</v>
      </c>
      <c r="D104" s="114"/>
      <c r="E104" s="115"/>
      <c r="F104" s="116"/>
      <c r="G104" s="117"/>
      <c r="H104" s="115"/>
      <c r="I104" s="118"/>
      <c r="J104" s="114"/>
      <c r="K104" s="115"/>
      <c r="L104" s="116"/>
      <c r="M104" s="117"/>
      <c r="N104" s="115"/>
      <c r="O104" s="118"/>
      <c r="P104" s="114"/>
      <c r="Q104" s="115"/>
      <c r="R104" s="116"/>
      <c r="S104" s="117"/>
      <c r="T104" s="115"/>
      <c r="U104" s="118">
        <v>1</v>
      </c>
      <c r="V104" s="114"/>
      <c r="W104" s="115"/>
      <c r="X104" s="116"/>
      <c r="Y104" s="119">
        <f t="shared" si="8"/>
        <v>0</v>
      </c>
      <c r="Z104" s="120">
        <f t="shared" si="9"/>
        <v>0</v>
      </c>
      <c r="AA104" s="119">
        <f t="shared" si="10"/>
        <v>1</v>
      </c>
      <c r="AB104" s="120">
        <f t="shared" si="11"/>
        <v>1</v>
      </c>
    </row>
    <row r="105" spans="1:28" s="28" customFormat="1" ht="25.5">
      <c r="A105" s="125"/>
      <c r="B105" s="126" t="s">
        <v>171</v>
      </c>
      <c r="C105" s="113" t="s">
        <v>50</v>
      </c>
      <c r="D105" s="114"/>
      <c r="E105" s="115"/>
      <c r="F105" s="116"/>
      <c r="G105" s="117"/>
      <c r="H105" s="115"/>
      <c r="I105" s="118"/>
      <c r="J105" s="114"/>
      <c r="K105" s="115"/>
      <c r="L105" s="116"/>
      <c r="M105" s="117"/>
      <c r="N105" s="115"/>
      <c r="O105" s="118"/>
      <c r="P105" s="114"/>
      <c r="Q105" s="115"/>
      <c r="R105" s="116"/>
      <c r="S105" s="117">
        <v>1</v>
      </c>
      <c r="T105" s="115"/>
      <c r="U105" s="118">
        <v>1</v>
      </c>
      <c r="V105" s="114"/>
      <c r="W105" s="115"/>
      <c r="X105" s="116"/>
      <c r="Y105" s="119">
        <f t="shared" si="8"/>
        <v>1</v>
      </c>
      <c r="Z105" s="120">
        <f t="shared" si="9"/>
        <v>0</v>
      </c>
      <c r="AA105" s="119">
        <f t="shared" si="10"/>
        <v>1</v>
      </c>
      <c r="AB105" s="120">
        <f t="shared" si="11"/>
        <v>2</v>
      </c>
    </row>
    <row r="106" spans="1:28" s="28" customFormat="1" ht="25.5">
      <c r="A106" s="125"/>
      <c r="B106" s="126" t="s">
        <v>307</v>
      </c>
      <c r="C106" s="113" t="s">
        <v>50</v>
      </c>
      <c r="D106" s="114"/>
      <c r="E106" s="115"/>
      <c r="F106" s="116"/>
      <c r="G106" s="117"/>
      <c r="H106" s="115"/>
      <c r="I106" s="118"/>
      <c r="J106" s="114"/>
      <c r="K106" s="115"/>
      <c r="L106" s="116"/>
      <c r="M106" s="117"/>
      <c r="N106" s="115"/>
      <c r="O106" s="118">
        <v>1</v>
      </c>
      <c r="P106" s="114"/>
      <c r="Q106" s="115"/>
      <c r="R106" s="116"/>
      <c r="S106" s="117"/>
      <c r="T106" s="115"/>
      <c r="U106" s="118">
        <v>1</v>
      </c>
      <c r="V106" s="114"/>
      <c r="W106" s="115"/>
      <c r="X106" s="116"/>
      <c r="Y106" s="119">
        <f t="shared" si="8"/>
        <v>0</v>
      </c>
      <c r="Z106" s="120">
        <f t="shared" si="9"/>
        <v>0</v>
      </c>
      <c r="AA106" s="119">
        <f t="shared" si="10"/>
        <v>2</v>
      </c>
      <c r="AB106" s="120">
        <f t="shared" si="11"/>
        <v>2</v>
      </c>
    </row>
    <row r="107" spans="1:28" s="28" customFormat="1" ht="25.5">
      <c r="A107" s="125"/>
      <c r="B107" s="126" t="s">
        <v>308</v>
      </c>
      <c r="C107" s="113" t="s">
        <v>50</v>
      </c>
      <c r="D107" s="114"/>
      <c r="E107" s="115"/>
      <c r="F107" s="116"/>
      <c r="G107" s="117"/>
      <c r="H107" s="115"/>
      <c r="I107" s="118"/>
      <c r="J107" s="114"/>
      <c r="K107" s="115"/>
      <c r="L107" s="116"/>
      <c r="M107" s="117"/>
      <c r="N107" s="115">
        <v>1</v>
      </c>
      <c r="O107" s="118"/>
      <c r="P107" s="114"/>
      <c r="Q107" s="115"/>
      <c r="R107" s="116"/>
      <c r="S107" s="117"/>
      <c r="T107" s="115"/>
      <c r="U107" s="118"/>
      <c r="V107" s="114"/>
      <c r="W107" s="115"/>
      <c r="X107" s="116"/>
      <c r="Y107" s="119">
        <f t="shared" si="8"/>
        <v>0</v>
      </c>
      <c r="Z107" s="120">
        <f t="shared" si="9"/>
        <v>1</v>
      </c>
      <c r="AA107" s="119">
        <f t="shared" si="10"/>
        <v>0</v>
      </c>
      <c r="AB107" s="120">
        <f t="shared" si="11"/>
        <v>1</v>
      </c>
    </row>
    <row r="108" spans="1:28" s="28" customFormat="1" ht="25.5">
      <c r="A108" s="125"/>
      <c r="B108" s="126" t="s">
        <v>306</v>
      </c>
      <c r="C108" s="113" t="s">
        <v>50</v>
      </c>
      <c r="D108" s="114"/>
      <c r="E108" s="115"/>
      <c r="F108" s="116"/>
      <c r="G108" s="117"/>
      <c r="H108" s="115"/>
      <c r="I108" s="118"/>
      <c r="J108" s="114"/>
      <c r="K108" s="115"/>
      <c r="L108" s="116"/>
      <c r="M108" s="117"/>
      <c r="N108" s="115"/>
      <c r="O108" s="118"/>
      <c r="P108" s="114"/>
      <c r="Q108" s="115"/>
      <c r="R108" s="116"/>
      <c r="S108" s="117"/>
      <c r="T108" s="115"/>
      <c r="U108" s="118">
        <v>1</v>
      </c>
      <c r="V108" s="114"/>
      <c r="W108" s="115"/>
      <c r="X108" s="116"/>
      <c r="Y108" s="119">
        <f t="shared" si="8"/>
        <v>0</v>
      </c>
      <c r="Z108" s="120">
        <f t="shared" si="9"/>
        <v>0</v>
      </c>
      <c r="AA108" s="119">
        <f t="shared" si="10"/>
        <v>1</v>
      </c>
      <c r="AB108" s="120">
        <f t="shared" si="11"/>
        <v>1</v>
      </c>
    </row>
    <row r="109" spans="1:28" ht="32.25" thickBot="1">
      <c r="A109" s="66"/>
      <c r="B109" s="42" t="s">
        <v>196</v>
      </c>
      <c r="C109" s="64" t="s">
        <v>50</v>
      </c>
      <c r="D109" s="84">
        <f>SUM(D99:D108)</f>
        <v>0</v>
      </c>
      <c r="E109" s="84">
        <f aca="true" t="shared" si="14" ref="E109:X109">SUM(E99:E108)</f>
        <v>2</v>
      </c>
      <c r="F109" s="84">
        <f t="shared" si="14"/>
        <v>0</v>
      </c>
      <c r="G109" s="84">
        <f t="shared" si="14"/>
        <v>0</v>
      </c>
      <c r="H109" s="84">
        <f t="shared" si="14"/>
        <v>0</v>
      </c>
      <c r="I109" s="84">
        <f t="shared" si="14"/>
        <v>0</v>
      </c>
      <c r="J109" s="84">
        <f t="shared" si="14"/>
        <v>0</v>
      </c>
      <c r="K109" s="84">
        <f t="shared" si="14"/>
        <v>0</v>
      </c>
      <c r="L109" s="84">
        <f t="shared" si="14"/>
        <v>0</v>
      </c>
      <c r="M109" s="84">
        <f t="shared" si="14"/>
        <v>3</v>
      </c>
      <c r="N109" s="84">
        <f t="shared" si="14"/>
        <v>2</v>
      </c>
      <c r="O109" s="84">
        <f t="shared" si="14"/>
        <v>1</v>
      </c>
      <c r="P109" s="84">
        <f t="shared" si="14"/>
        <v>0</v>
      </c>
      <c r="Q109" s="84">
        <f t="shared" si="14"/>
        <v>3</v>
      </c>
      <c r="R109" s="84">
        <f t="shared" si="14"/>
        <v>6</v>
      </c>
      <c r="S109" s="84">
        <f t="shared" si="14"/>
        <v>1</v>
      </c>
      <c r="T109" s="84">
        <f t="shared" si="14"/>
        <v>7</v>
      </c>
      <c r="U109" s="84">
        <f t="shared" si="14"/>
        <v>33</v>
      </c>
      <c r="V109" s="84">
        <f t="shared" si="14"/>
        <v>0</v>
      </c>
      <c r="W109" s="84">
        <f t="shared" si="14"/>
        <v>0</v>
      </c>
      <c r="X109" s="84">
        <f t="shared" si="14"/>
        <v>0</v>
      </c>
      <c r="Y109" s="64">
        <f t="shared" si="8"/>
        <v>4</v>
      </c>
      <c r="Z109" s="68">
        <f t="shared" si="9"/>
        <v>14</v>
      </c>
      <c r="AA109" s="64">
        <f t="shared" si="10"/>
        <v>40</v>
      </c>
      <c r="AB109" s="68">
        <f t="shared" si="11"/>
        <v>58</v>
      </c>
    </row>
    <row r="110" spans="1:28" ht="36.75" thickBot="1">
      <c r="A110" s="127"/>
      <c r="B110" s="128" t="s">
        <v>52</v>
      </c>
      <c r="C110" s="131"/>
      <c r="D110" s="130">
        <f aca="true" t="shared" si="15" ref="D110:X110">D109+D97+D89+D64+D45+D35+D20</f>
        <v>29</v>
      </c>
      <c r="E110" s="130">
        <f t="shared" si="15"/>
        <v>115</v>
      </c>
      <c r="F110" s="130">
        <f t="shared" si="15"/>
        <v>312</v>
      </c>
      <c r="G110" s="130">
        <f t="shared" si="15"/>
        <v>0</v>
      </c>
      <c r="H110" s="130">
        <f t="shared" si="15"/>
        <v>1</v>
      </c>
      <c r="I110" s="130">
        <f t="shared" si="15"/>
        <v>9</v>
      </c>
      <c r="J110" s="130">
        <f t="shared" si="15"/>
        <v>0</v>
      </c>
      <c r="K110" s="130">
        <f t="shared" si="15"/>
        <v>0</v>
      </c>
      <c r="L110" s="130">
        <f t="shared" si="15"/>
        <v>2</v>
      </c>
      <c r="M110" s="130">
        <f t="shared" si="15"/>
        <v>7</v>
      </c>
      <c r="N110" s="130">
        <f t="shared" si="15"/>
        <v>8</v>
      </c>
      <c r="O110" s="130">
        <f t="shared" si="15"/>
        <v>30</v>
      </c>
      <c r="P110" s="130">
        <f t="shared" si="15"/>
        <v>51</v>
      </c>
      <c r="Q110" s="130">
        <f t="shared" si="15"/>
        <v>236</v>
      </c>
      <c r="R110" s="130">
        <f t="shared" si="15"/>
        <v>599</v>
      </c>
      <c r="S110" s="130">
        <f t="shared" si="15"/>
        <v>123</v>
      </c>
      <c r="T110" s="130">
        <f t="shared" si="15"/>
        <v>627</v>
      </c>
      <c r="U110" s="130">
        <f t="shared" si="15"/>
        <v>2976</v>
      </c>
      <c r="V110" s="130">
        <f t="shared" si="15"/>
        <v>0</v>
      </c>
      <c r="W110" s="130">
        <f t="shared" si="15"/>
        <v>19</v>
      </c>
      <c r="X110" s="130">
        <f t="shared" si="15"/>
        <v>65</v>
      </c>
      <c r="Y110" s="131">
        <f t="shared" si="8"/>
        <v>210</v>
      </c>
      <c r="Z110" s="132">
        <f t="shared" si="9"/>
        <v>1006</v>
      </c>
      <c r="AA110" s="131">
        <f t="shared" si="10"/>
        <v>3993</v>
      </c>
      <c r="AB110" s="132">
        <f t="shared" si="11"/>
        <v>5209</v>
      </c>
    </row>
    <row r="111" spans="3:28" ht="12.75">
      <c r="C111" s="3"/>
      <c r="Y111" s="3"/>
      <c r="Z111" s="3"/>
      <c r="AA111" s="3"/>
      <c r="AB111" s="3"/>
    </row>
    <row r="112" spans="2:28" ht="16.5" thickBot="1">
      <c r="B112" s="136" t="s">
        <v>197</v>
      </c>
      <c r="C112" s="3"/>
      <c r="Y112" s="3"/>
      <c r="Z112" s="3"/>
      <c r="AA112" s="3"/>
      <c r="AB112" s="3"/>
    </row>
    <row r="113" spans="2:28" ht="15" thickBot="1">
      <c r="B113" s="195" t="s">
        <v>198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7"/>
    </row>
    <row r="114" spans="2:28" ht="15" thickBot="1">
      <c r="B114" s="198" t="s">
        <v>199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200"/>
    </row>
    <row r="115" spans="2:28" ht="15" thickBot="1">
      <c r="B115" s="201" t="s">
        <v>200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3"/>
    </row>
    <row r="116" spans="3:28" ht="12.75">
      <c r="C116" s="3"/>
      <c r="Y116" s="3"/>
      <c r="Z116" s="3"/>
      <c r="AA116" s="3"/>
      <c r="AB116" s="3"/>
    </row>
    <row r="117" spans="3:28" ht="12.75">
      <c r="C117" s="3"/>
      <c r="Y117" s="3"/>
      <c r="Z117" s="3"/>
      <c r="AA117" s="3"/>
      <c r="AB117" s="3"/>
    </row>
    <row r="118" spans="3:28" ht="12.75">
      <c r="C118" s="3"/>
      <c r="Y118" s="3"/>
      <c r="Z118" s="3"/>
      <c r="AA118" s="3"/>
      <c r="AB118" s="3"/>
    </row>
    <row r="119" spans="3:28" ht="12.75">
      <c r="C119" s="3"/>
      <c r="Y119" s="3"/>
      <c r="Z119" s="3"/>
      <c r="AA119" s="3"/>
      <c r="AB119" s="3"/>
    </row>
    <row r="120" spans="3:28" ht="12.75">
      <c r="C120" s="3"/>
      <c r="Y120" s="3"/>
      <c r="Z120" s="3"/>
      <c r="AA120" s="3"/>
      <c r="AB120" s="3"/>
    </row>
    <row r="121" spans="3:28" ht="12.75">
      <c r="C121" s="3"/>
      <c r="Y121" s="3"/>
      <c r="Z121" s="3"/>
      <c r="AA121" s="3"/>
      <c r="AB121" s="3"/>
    </row>
    <row r="122" spans="3:28" ht="12.75">
      <c r="C122" s="3"/>
      <c r="Y122" s="3"/>
      <c r="Z122" s="3"/>
      <c r="AA122" s="3"/>
      <c r="AB122" s="3"/>
    </row>
    <row r="123" spans="3:28" ht="12.75">
      <c r="C123" s="3"/>
      <c r="Y123" s="3"/>
      <c r="Z123" s="3"/>
      <c r="AA123" s="3"/>
      <c r="AB123" s="3"/>
    </row>
    <row r="124" spans="3:28" ht="12.75">
      <c r="C124" s="3"/>
      <c r="Y124" s="3"/>
      <c r="Z124" s="3"/>
      <c r="AA124" s="3"/>
      <c r="AB124" s="3"/>
    </row>
    <row r="125" spans="3:28" ht="12.75">
      <c r="C125" s="3"/>
      <c r="Y125" s="3"/>
      <c r="Z125" s="3"/>
      <c r="AA125" s="3"/>
      <c r="AB125" s="3"/>
    </row>
    <row r="126" spans="3:28" ht="12.75">
      <c r="C126" s="3"/>
      <c r="Y126" s="3"/>
      <c r="Z126" s="3"/>
      <c r="AA126" s="3"/>
      <c r="AB126" s="3"/>
    </row>
    <row r="127" spans="3:28" ht="12.75">
      <c r="C127" s="3"/>
      <c r="Y127" s="3"/>
      <c r="Z127" s="3"/>
      <c r="AA127" s="3"/>
      <c r="AB127" s="3"/>
    </row>
    <row r="128" spans="3:28" ht="12.75">
      <c r="C128" s="3"/>
      <c r="Y128" s="3"/>
      <c r="Z128" s="3"/>
      <c r="AA128" s="3"/>
      <c r="AB128" s="3"/>
    </row>
    <row r="129" spans="3:28" ht="12.75">
      <c r="C129" s="3"/>
      <c r="Y129" s="3"/>
      <c r="Z129" s="3"/>
      <c r="AA129" s="3"/>
      <c r="AB129" s="3"/>
    </row>
    <row r="130" spans="3:28" ht="12.75">
      <c r="C130" s="3"/>
      <c r="Y130" s="3"/>
      <c r="Z130" s="3"/>
      <c r="AA130" s="3"/>
      <c r="AB130" s="3"/>
    </row>
    <row r="131" spans="3:28" ht="12.75">
      <c r="C131" s="3"/>
      <c r="Y131" s="3"/>
      <c r="Z131" s="3"/>
      <c r="AA131" s="3"/>
      <c r="AB131" s="3"/>
    </row>
    <row r="132" spans="3:28" ht="12.75">
      <c r="C132" s="3"/>
      <c r="Y132" s="3"/>
      <c r="Z132" s="3"/>
      <c r="AA132" s="3"/>
      <c r="AB132" s="3"/>
    </row>
    <row r="133" spans="3:28" ht="12.75">
      <c r="C133" s="3"/>
      <c r="Y133" s="3"/>
      <c r="Z133" s="3"/>
      <c r="AA133" s="3"/>
      <c r="AB133" s="3"/>
    </row>
    <row r="134" spans="3:28" ht="12.75">
      <c r="C134" s="3"/>
      <c r="Y134" s="3"/>
      <c r="Z134" s="3"/>
      <c r="AA134" s="3"/>
      <c r="AB134" s="3"/>
    </row>
    <row r="135" spans="3:28" ht="12.75">
      <c r="C135" s="3"/>
      <c r="Y135" s="3"/>
      <c r="Z135" s="3"/>
      <c r="AA135" s="3"/>
      <c r="AB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spans="4:24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4:24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4:24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4:24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4:24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4:24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4:24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4:24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4:24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4:24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4:24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4:24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4:24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4:24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4:24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4:24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4:24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4:24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4:24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4:24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4:24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4:24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4:24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4:24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302" ht="12.75">
      <c r="AC302" s="4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</sheetData>
  <mergeCells count="14">
    <mergeCell ref="B114:AB114"/>
    <mergeCell ref="B115:AB115"/>
    <mergeCell ref="B113:AB113"/>
    <mergeCell ref="V5:X5"/>
    <mergeCell ref="A1:AB1"/>
    <mergeCell ref="A2:AB4"/>
    <mergeCell ref="Y5:AA5"/>
    <mergeCell ref="AB5:AB6"/>
    <mergeCell ref="D5:F5"/>
    <mergeCell ref="G5:I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32"/>
  <sheetViews>
    <sheetView zoomScale="75" zoomScaleNormal="75" workbookViewId="0" topLeftCell="A1">
      <selection activeCell="Z9" sqref="Z9"/>
    </sheetView>
  </sheetViews>
  <sheetFormatPr defaultColWidth="9.00390625" defaultRowHeight="12.75"/>
  <cols>
    <col min="1" max="1" width="1.625" style="3" customWidth="1"/>
    <col min="2" max="2" width="19.75390625" style="3" customWidth="1"/>
    <col min="3" max="3" width="6.375" style="26" customWidth="1"/>
    <col min="4" max="4" width="4.25390625" style="3" customWidth="1"/>
    <col min="5" max="5" width="5.00390625" style="3" customWidth="1"/>
    <col min="6" max="6" width="5.625" style="3" customWidth="1"/>
    <col min="7" max="7" width="3.75390625" style="3" customWidth="1"/>
    <col min="8" max="8" width="3.25390625" style="3" customWidth="1"/>
    <col min="9" max="9" width="4.25390625" style="3" customWidth="1"/>
    <col min="10" max="11" width="3.375" style="3" customWidth="1"/>
    <col min="12" max="12" width="3.125" style="3" customWidth="1"/>
    <col min="13" max="14" width="3.75390625" style="3" customWidth="1"/>
    <col min="15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4.625" style="3" customWidth="1"/>
    <col min="25" max="25" width="5.625" style="26" customWidth="1"/>
    <col min="26" max="26" width="6.25390625" style="26" customWidth="1"/>
    <col min="27" max="27" width="7.00390625" style="26" customWidth="1"/>
    <col min="28" max="28" width="7.7539062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172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5"/>
      <c r="AB5" s="208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4"/>
    </row>
    <row r="7" spans="1:28" ht="13.5" thickBot="1">
      <c r="A7" s="15">
        <v>1</v>
      </c>
      <c r="B7" s="112">
        <v>2</v>
      </c>
      <c r="C7" s="65"/>
      <c r="D7" s="51">
        <v>3</v>
      </c>
      <c r="E7" s="13">
        <v>4</v>
      </c>
      <c r="F7" s="14">
        <v>5</v>
      </c>
      <c r="G7" s="51">
        <v>6</v>
      </c>
      <c r="H7" s="13">
        <v>7</v>
      </c>
      <c r="I7" s="53">
        <v>8</v>
      </c>
      <c r="J7" s="12">
        <v>9</v>
      </c>
      <c r="K7" s="13">
        <v>10</v>
      </c>
      <c r="L7" s="14">
        <v>11</v>
      </c>
      <c r="M7" s="51">
        <v>12</v>
      </c>
      <c r="N7" s="13">
        <v>13</v>
      </c>
      <c r="O7" s="53">
        <v>14</v>
      </c>
      <c r="P7" s="12">
        <v>15</v>
      </c>
      <c r="Q7" s="13">
        <v>16</v>
      </c>
      <c r="R7" s="14">
        <v>17</v>
      </c>
      <c r="S7" s="51">
        <v>18</v>
      </c>
      <c r="T7" s="13">
        <v>19</v>
      </c>
      <c r="U7" s="53">
        <v>20</v>
      </c>
      <c r="V7" s="12">
        <v>21</v>
      </c>
      <c r="W7" s="13">
        <v>22</v>
      </c>
      <c r="X7" s="14">
        <v>23</v>
      </c>
      <c r="Y7" s="73">
        <v>24</v>
      </c>
      <c r="Z7" s="74">
        <v>25</v>
      </c>
      <c r="AA7" s="73">
        <v>26</v>
      </c>
      <c r="AB7" s="74">
        <v>27</v>
      </c>
    </row>
    <row r="8" spans="1:28" ht="15.75">
      <c r="A8" s="57"/>
      <c r="B8" s="21" t="s">
        <v>42</v>
      </c>
      <c r="C8" s="47" t="s">
        <v>42</v>
      </c>
      <c r="D8" s="43">
        <v>5</v>
      </c>
      <c r="E8" s="44">
        <v>13</v>
      </c>
      <c r="F8" s="45">
        <v>33</v>
      </c>
      <c r="G8" s="52"/>
      <c r="H8" s="44"/>
      <c r="I8" s="54"/>
      <c r="J8" s="43"/>
      <c r="K8" s="44"/>
      <c r="L8" s="45"/>
      <c r="M8" s="52">
        <v>1</v>
      </c>
      <c r="N8" s="44"/>
      <c r="O8" s="54"/>
      <c r="P8" s="43">
        <v>6</v>
      </c>
      <c r="Q8" s="44">
        <v>14</v>
      </c>
      <c r="R8" s="45">
        <v>58</v>
      </c>
      <c r="S8" s="52">
        <v>19</v>
      </c>
      <c r="T8" s="44">
        <v>117</v>
      </c>
      <c r="U8" s="54">
        <v>680</v>
      </c>
      <c r="V8" s="43"/>
      <c r="W8" s="44"/>
      <c r="X8" s="45">
        <v>1</v>
      </c>
      <c r="Y8" s="56">
        <f>D8+G8+J8+M8+P8+S8+V8</f>
        <v>31</v>
      </c>
      <c r="Z8" s="50">
        <f>E8+H8+K8+N8+Q8+T8+W8</f>
        <v>144</v>
      </c>
      <c r="AA8" s="56">
        <f>F8+I8+L8+O8+R8+U8+X8</f>
        <v>772</v>
      </c>
      <c r="AB8" s="50">
        <f>Y8+Z8+AA8</f>
        <v>947</v>
      </c>
    </row>
    <row r="9" spans="1:28" s="28" customFormat="1" ht="12.75">
      <c r="A9" s="104"/>
      <c r="B9" s="105" t="s">
        <v>202</v>
      </c>
      <c r="C9" s="113" t="s">
        <v>42</v>
      </c>
      <c r="D9" s="114">
        <v>1</v>
      </c>
      <c r="E9" s="115">
        <v>7</v>
      </c>
      <c r="F9" s="116">
        <v>13</v>
      </c>
      <c r="G9" s="117"/>
      <c r="H9" s="115"/>
      <c r="I9" s="118"/>
      <c r="J9" s="114"/>
      <c r="K9" s="115"/>
      <c r="L9" s="116"/>
      <c r="M9" s="117"/>
      <c r="N9" s="115"/>
      <c r="O9" s="118"/>
      <c r="P9" s="114">
        <v>2</v>
      </c>
      <c r="Q9" s="115">
        <v>6</v>
      </c>
      <c r="R9" s="116">
        <v>20</v>
      </c>
      <c r="S9" s="117">
        <v>8</v>
      </c>
      <c r="T9" s="115">
        <v>49</v>
      </c>
      <c r="U9" s="118">
        <v>191</v>
      </c>
      <c r="V9" s="114"/>
      <c r="W9" s="115"/>
      <c r="X9" s="116"/>
      <c r="Y9" s="119">
        <f aca="true" t="shared" si="0" ref="Y9:Y63">D9+G9+J9+M9+P9+S9+V9</f>
        <v>11</v>
      </c>
      <c r="Z9" s="120">
        <f aca="true" t="shared" si="1" ref="Z9:Z63">E9+H9+K9+N9+Q9+T9+W9</f>
        <v>62</v>
      </c>
      <c r="AA9" s="119">
        <f aca="true" t="shared" si="2" ref="AA9:AA63">F9+I9+L9+O9+R9+U9+X9</f>
        <v>224</v>
      </c>
      <c r="AB9" s="120">
        <f aca="true" t="shared" si="3" ref="AB9:AB63">Y9+Z9+AA9</f>
        <v>297</v>
      </c>
    </row>
    <row r="10" spans="1:28" s="28" customFormat="1" ht="12.75">
      <c r="A10" s="104"/>
      <c r="B10" s="105" t="s">
        <v>15</v>
      </c>
      <c r="C10" s="113" t="s">
        <v>42</v>
      </c>
      <c r="D10" s="114"/>
      <c r="E10" s="115">
        <v>5</v>
      </c>
      <c r="F10" s="116">
        <v>10</v>
      </c>
      <c r="G10" s="117"/>
      <c r="H10" s="115"/>
      <c r="I10" s="118"/>
      <c r="J10" s="114"/>
      <c r="K10" s="115"/>
      <c r="L10" s="116"/>
      <c r="M10" s="117">
        <v>1</v>
      </c>
      <c r="N10" s="115"/>
      <c r="O10" s="118"/>
      <c r="P10" s="114">
        <v>4</v>
      </c>
      <c r="Q10" s="115">
        <v>7</v>
      </c>
      <c r="R10" s="116">
        <v>32</v>
      </c>
      <c r="S10" s="117">
        <v>5</v>
      </c>
      <c r="T10" s="115">
        <v>27</v>
      </c>
      <c r="U10" s="118">
        <v>152</v>
      </c>
      <c r="V10" s="114"/>
      <c r="W10" s="115"/>
      <c r="X10" s="116"/>
      <c r="Y10" s="119">
        <f t="shared" si="0"/>
        <v>10</v>
      </c>
      <c r="Z10" s="120">
        <f t="shared" si="1"/>
        <v>39</v>
      </c>
      <c r="AA10" s="119">
        <f t="shared" si="2"/>
        <v>194</v>
      </c>
      <c r="AB10" s="120">
        <f t="shared" si="3"/>
        <v>243</v>
      </c>
    </row>
    <row r="11" spans="1:28" s="28" customFormat="1" ht="12.75">
      <c r="A11" s="104"/>
      <c r="B11" s="105" t="s">
        <v>203</v>
      </c>
      <c r="C11" s="113" t="s">
        <v>42</v>
      </c>
      <c r="D11" s="114"/>
      <c r="E11" s="115"/>
      <c r="F11" s="116"/>
      <c r="G11" s="117"/>
      <c r="H11" s="115"/>
      <c r="I11" s="118"/>
      <c r="J11" s="114"/>
      <c r="K11" s="115"/>
      <c r="L11" s="116"/>
      <c r="M11" s="117"/>
      <c r="N11" s="115"/>
      <c r="O11" s="118"/>
      <c r="P11" s="114"/>
      <c r="Q11" s="115"/>
      <c r="R11" s="116"/>
      <c r="S11" s="117">
        <v>1</v>
      </c>
      <c r="T11" s="115">
        <v>6</v>
      </c>
      <c r="U11" s="118">
        <v>53</v>
      </c>
      <c r="V11" s="114"/>
      <c r="W11" s="115"/>
      <c r="X11" s="116"/>
      <c r="Y11" s="119">
        <f t="shared" si="0"/>
        <v>1</v>
      </c>
      <c r="Z11" s="120">
        <f t="shared" si="1"/>
        <v>6</v>
      </c>
      <c r="AA11" s="119">
        <f t="shared" si="2"/>
        <v>53</v>
      </c>
      <c r="AB11" s="120">
        <f t="shared" si="3"/>
        <v>60</v>
      </c>
    </row>
    <row r="12" spans="1:28" s="28" customFormat="1" ht="12.75">
      <c r="A12" s="104"/>
      <c r="B12" s="105" t="s">
        <v>57</v>
      </c>
      <c r="C12" s="113" t="s">
        <v>42</v>
      </c>
      <c r="D12" s="114">
        <v>3</v>
      </c>
      <c r="E12" s="115">
        <v>1</v>
      </c>
      <c r="F12" s="116"/>
      <c r="G12" s="117"/>
      <c r="H12" s="115"/>
      <c r="I12" s="118"/>
      <c r="J12" s="114"/>
      <c r="K12" s="115"/>
      <c r="L12" s="116"/>
      <c r="M12" s="117"/>
      <c r="N12" s="115"/>
      <c r="O12" s="118"/>
      <c r="P12" s="114"/>
      <c r="Q12" s="115"/>
      <c r="R12" s="116">
        <v>3</v>
      </c>
      <c r="S12" s="117">
        <v>1</v>
      </c>
      <c r="T12" s="115">
        <v>8</v>
      </c>
      <c r="U12" s="118">
        <v>24</v>
      </c>
      <c r="V12" s="114"/>
      <c r="W12" s="115"/>
      <c r="X12" s="116"/>
      <c r="Y12" s="119">
        <f t="shared" si="0"/>
        <v>4</v>
      </c>
      <c r="Z12" s="120">
        <f t="shared" si="1"/>
        <v>9</v>
      </c>
      <c r="AA12" s="119">
        <f t="shared" si="2"/>
        <v>27</v>
      </c>
      <c r="AB12" s="120">
        <f t="shared" si="3"/>
        <v>40</v>
      </c>
    </row>
    <row r="13" spans="1:28" s="28" customFormat="1" ht="12.75">
      <c r="A13" s="104"/>
      <c r="B13" s="105" t="s">
        <v>204</v>
      </c>
      <c r="C13" s="113" t="s">
        <v>42</v>
      </c>
      <c r="D13" s="114"/>
      <c r="E13" s="115"/>
      <c r="F13" s="116">
        <v>2</v>
      </c>
      <c r="G13" s="117"/>
      <c r="H13" s="115"/>
      <c r="I13" s="118"/>
      <c r="J13" s="114"/>
      <c r="K13" s="115"/>
      <c r="L13" s="116"/>
      <c r="M13" s="117"/>
      <c r="N13" s="115"/>
      <c r="O13" s="118"/>
      <c r="P13" s="114"/>
      <c r="Q13" s="115"/>
      <c r="R13" s="116">
        <v>1</v>
      </c>
      <c r="S13" s="117"/>
      <c r="T13" s="115"/>
      <c r="U13" s="118">
        <v>5</v>
      </c>
      <c r="V13" s="114"/>
      <c r="W13" s="115"/>
      <c r="X13" s="116"/>
      <c r="Y13" s="119">
        <f t="shared" si="0"/>
        <v>0</v>
      </c>
      <c r="Z13" s="120">
        <f t="shared" si="1"/>
        <v>0</v>
      </c>
      <c r="AA13" s="119">
        <f t="shared" si="2"/>
        <v>8</v>
      </c>
      <c r="AB13" s="120">
        <f t="shared" si="3"/>
        <v>8</v>
      </c>
    </row>
    <row r="14" spans="1:28" s="28" customFormat="1" ht="12.75">
      <c r="A14" s="104"/>
      <c r="B14" s="105" t="s">
        <v>138</v>
      </c>
      <c r="C14" s="113" t="s">
        <v>42</v>
      </c>
      <c r="D14" s="114"/>
      <c r="E14" s="115"/>
      <c r="F14" s="116"/>
      <c r="G14" s="117"/>
      <c r="H14" s="115"/>
      <c r="I14" s="118"/>
      <c r="J14" s="114"/>
      <c r="K14" s="115"/>
      <c r="L14" s="116"/>
      <c r="M14" s="117"/>
      <c r="N14" s="115"/>
      <c r="O14" s="118"/>
      <c r="P14" s="114"/>
      <c r="Q14" s="115">
        <v>1</v>
      </c>
      <c r="R14" s="116">
        <v>1</v>
      </c>
      <c r="S14" s="117"/>
      <c r="T14" s="115">
        <v>2</v>
      </c>
      <c r="U14" s="118">
        <v>16</v>
      </c>
      <c r="V14" s="114"/>
      <c r="W14" s="115"/>
      <c r="X14" s="116">
        <v>1</v>
      </c>
      <c r="Y14" s="119">
        <f t="shared" si="0"/>
        <v>0</v>
      </c>
      <c r="Z14" s="120">
        <f t="shared" si="1"/>
        <v>3</v>
      </c>
      <c r="AA14" s="119">
        <f t="shared" si="2"/>
        <v>18</v>
      </c>
      <c r="AB14" s="120">
        <f t="shared" si="3"/>
        <v>21</v>
      </c>
    </row>
    <row r="15" spans="1:28" s="28" customFormat="1" ht="12.75">
      <c r="A15" s="104"/>
      <c r="B15" s="105" t="s">
        <v>123</v>
      </c>
      <c r="C15" s="113" t="s">
        <v>42</v>
      </c>
      <c r="D15" s="114">
        <v>1</v>
      </c>
      <c r="E15" s="115"/>
      <c r="F15" s="116">
        <v>5</v>
      </c>
      <c r="G15" s="117"/>
      <c r="H15" s="115"/>
      <c r="I15" s="118"/>
      <c r="J15" s="114"/>
      <c r="K15" s="115"/>
      <c r="L15" s="116"/>
      <c r="M15" s="117"/>
      <c r="N15" s="115"/>
      <c r="O15" s="118"/>
      <c r="P15" s="114"/>
      <c r="Q15" s="115"/>
      <c r="R15" s="116">
        <v>1</v>
      </c>
      <c r="S15" s="117"/>
      <c r="T15" s="115">
        <v>6</v>
      </c>
      <c r="U15" s="118">
        <v>12</v>
      </c>
      <c r="V15" s="114"/>
      <c r="W15" s="115"/>
      <c r="X15" s="116"/>
      <c r="Y15" s="119">
        <f t="shared" si="0"/>
        <v>1</v>
      </c>
      <c r="Z15" s="120">
        <f t="shared" si="1"/>
        <v>6</v>
      </c>
      <c r="AA15" s="119">
        <f t="shared" si="2"/>
        <v>18</v>
      </c>
      <c r="AB15" s="120">
        <f t="shared" si="3"/>
        <v>25</v>
      </c>
    </row>
    <row r="16" spans="1:28" s="28" customFormat="1" ht="12.75">
      <c r="A16" s="121"/>
      <c r="B16" s="105" t="s">
        <v>131</v>
      </c>
      <c r="C16" s="113" t="s">
        <v>42</v>
      </c>
      <c r="D16" s="114"/>
      <c r="E16" s="115"/>
      <c r="F16" s="116">
        <v>1</v>
      </c>
      <c r="G16" s="117"/>
      <c r="H16" s="115"/>
      <c r="I16" s="118"/>
      <c r="J16" s="114"/>
      <c r="K16" s="115"/>
      <c r="L16" s="116"/>
      <c r="M16" s="117"/>
      <c r="N16" s="115"/>
      <c r="O16" s="118"/>
      <c r="P16" s="114"/>
      <c r="Q16" s="115"/>
      <c r="R16" s="116"/>
      <c r="S16" s="117"/>
      <c r="T16" s="115">
        <v>1</v>
      </c>
      <c r="U16" s="118">
        <v>11</v>
      </c>
      <c r="V16" s="114"/>
      <c r="W16" s="115"/>
      <c r="X16" s="116"/>
      <c r="Y16" s="119">
        <f t="shared" si="0"/>
        <v>0</v>
      </c>
      <c r="Z16" s="120">
        <f t="shared" si="1"/>
        <v>1</v>
      </c>
      <c r="AA16" s="119">
        <f t="shared" si="2"/>
        <v>12</v>
      </c>
      <c r="AB16" s="120">
        <f t="shared" si="3"/>
        <v>13</v>
      </c>
    </row>
    <row r="17" spans="1:28" s="28" customFormat="1" ht="12.75">
      <c r="A17" s="121"/>
      <c r="B17" s="105" t="s">
        <v>60</v>
      </c>
      <c r="C17" s="113" t="s">
        <v>42</v>
      </c>
      <c r="D17" s="114"/>
      <c r="E17" s="115"/>
      <c r="F17" s="116"/>
      <c r="G17" s="117"/>
      <c r="H17" s="115"/>
      <c r="I17" s="118"/>
      <c r="J17" s="114"/>
      <c r="K17" s="115"/>
      <c r="L17" s="116"/>
      <c r="M17" s="117"/>
      <c r="N17" s="115"/>
      <c r="O17" s="118"/>
      <c r="P17" s="114"/>
      <c r="Q17" s="115"/>
      <c r="R17" s="116"/>
      <c r="S17" s="117">
        <v>2</v>
      </c>
      <c r="T17" s="115">
        <v>4</v>
      </c>
      <c r="U17" s="118">
        <v>10</v>
      </c>
      <c r="V17" s="114"/>
      <c r="W17" s="115"/>
      <c r="X17" s="116"/>
      <c r="Y17" s="119">
        <f t="shared" si="0"/>
        <v>2</v>
      </c>
      <c r="Z17" s="120">
        <f t="shared" si="1"/>
        <v>4</v>
      </c>
      <c r="AA17" s="119">
        <f t="shared" si="2"/>
        <v>10</v>
      </c>
      <c r="AB17" s="120">
        <f t="shared" si="3"/>
        <v>16</v>
      </c>
    </row>
    <row r="18" spans="1:28" s="28" customFormat="1" ht="12.75">
      <c r="A18" s="122"/>
      <c r="B18" s="105" t="s">
        <v>37</v>
      </c>
      <c r="C18" s="113" t="s">
        <v>42</v>
      </c>
      <c r="D18" s="114"/>
      <c r="E18" s="115"/>
      <c r="F18" s="116"/>
      <c r="G18" s="117"/>
      <c r="H18" s="115"/>
      <c r="I18" s="118"/>
      <c r="J18" s="114"/>
      <c r="K18" s="115"/>
      <c r="L18" s="116"/>
      <c r="M18" s="117"/>
      <c r="N18" s="115"/>
      <c r="O18" s="118"/>
      <c r="P18" s="114"/>
      <c r="Q18" s="115"/>
      <c r="R18" s="116"/>
      <c r="S18" s="117"/>
      <c r="T18" s="115"/>
      <c r="U18" s="118"/>
      <c r="V18" s="114"/>
      <c r="W18" s="115"/>
      <c r="X18" s="116"/>
      <c r="Y18" s="119">
        <f t="shared" si="0"/>
        <v>0</v>
      </c>
      <c r="Z18" s="120">
        <f t="shared" si="1"/>
        <v>0</v>
      </c>
      <c r="AA18" s="119">
        <f t="shared" si="2"/>
        <v>0</v>
      </c>
      <c r="AB18" s="120">
        <f t="shared" si="3"/>
        <v>0</v>
      </c>
    </row>
    <row r="19" spans="1:28" s="28" customFormat="1" ht="12.75">
      <c r="A19" s="122"/>
      <c r="B19" s="105" t="s">
        <v>159</v>
      </c>
      <c r="C19" s="113" t="s">
        <v>42</v>
      </c>
      <c r="D19" s="114"/>
      <c r="E19" s="115"/>
      <c r="F19" s="116">
        <v>1</v>
      </c>
      <c r="G19" s="117"/>
      <c r="H19" s="115"/>
      <c r="I19" s="118"/>
      <c r="J19" s="114"/>
      <c r="K19" s="115"/>
      <c r="L19" s="116"/>
      <c r="M19" s="117"/>
      <c r="N19" s="115"/>
      <c r="O19" s="118"/>
      <c r="P19" s="114"/>
      <c r="Q19" s="115"/>
      <c r="R19" s="116"/>
      <c r="S19" s="117"/>
      <c r="T19" s="115">
        <v>7</v>
      </c>
      <c r="U19" s="118">
        <v>63</v>
      </c>
      <c r="V19" s="114"/>
      <c r="W19" s="115"/>
      <c r="X19" s="116"/>
      <c r="Y19" s="119">
        <f t="shared" si="0"/>
        <v>0</v>
      </c>
      <c r="Z19" s="120">
        <f t="shared" si="1"/>
        <v>7</v>
      </c>
      <c r="AA19" s="119">
        <f t="shared" si="2"/>
        <v>64</v>
      </c>
      <c r="AB19" s="120">
        <f t="shared" si="3"/>
        <v>71</v>
      </c>
    </row>
    <row r="20" spans="1:28" s="28" customFormat="1" ht="25.5">
      <c r="A20" s="122"/>
      <c r="B20" s="105" t="s">
        <v>61</v>
      </c>
      <c r="C20" s="113" t="s">
        <v>42</v>
      </c>
      <c r="D20" s="114"/>
      <c r="E20" s="115"/>
      <c r="F20" s="116">
        <v>1</v>
      </c>
      <c r="G20" s="117"/>
      <c r="H20" s="115"/>
      <c r="I20" s="118"/>
      <c r="J20" s="114"/>
      <c r="K20" s="115"/>
      <c r="L20" s="116"/>
      <c r="M20" s="117"/>
      <c r="N20" s="115"/>
      <c r="O20" s="118"/>
      <c r="P20" s="114"/>
      <c r="Q20" s="115"/>
      <c r="R20" s="116"/>
      <c r="S20" s="117">
        <v>2</v>
      </c>
      <c r="T20" s="115">
        <v>7</v>
      </c>
      <c r="U20" s="118">
        <v>143</v>
      </c>
      <c r="V20" s="114"/>
      <c r="W20" s="115"/>
      <c r="X20" s="116"/>
      <c r="Y20" s="119">
        <f t="shared" si="0"/>
        <v>2</v>
      </c>
      <c r="Z20" s="120">
        <f t="shared" si="1"/>
        <v>7</v>
      </c>
      <c r="AA20" s="119">
        <f t="shared" si="2"/>
        <v>144</v>
      </c>
      <c r="AB20" s="120">
        <f t="shared" si="3"/>
        <v>153</v>
      </c>
    </row>
    <row r="21" spans="1:28" ht="31.5">
      <c r="A21" s="58"/>
      <c r="B21" s="39" t="s">
        <v>190</v>
      </c>
      <c r="C21" s="49" t="s">
        <v>42</v>
      </c>
      <c r="D21" s="82">
        <f>SUM(D9:D20)</f>
        <v>5</v>
      </c>
      <c r="E21" s="82">
        <f aca="true" t="shared" si="4" ref="E21:Y21">SUM(E9:E20)</f>
        <v>13</v>
      </c>
      <c r="F21" s="82">
        <f t="shared" si="4"/>
        <v>33</v>
      </c>
      <c r="G21" s="82">
        <f t="shared" si="4"/>
        <v>0</v>
      </c>
      <c r="H21" s="82">
        <f t="shared" si="4"/>
        <v>0</v>
      </c>
      <c r="I21" s="82">
        <f t="shared" si="4"/>
        <v>0</v>
      </c>
      <c r="J21" s="82">
        <f t="shared" si="4"/>
        <v>0</v>
      </c>
      <c r="K21" s="82">
        <f t="shared" si="4"/>
        <v>0</v>
      </c>
      <c r="L21" s="82">
        <f t="shared" si="4"/>
        <v>0</v>
      </c>
      <c r="M21" s="82">
        <f t="shared" si="4"/>
        <v>1</v>
      </c>
      <c r="N21" s="82">
        <f t="shared" si="4"/>
        <v>0</v>
      </c>
      <c r="O21" s="82">
        <f t="shared" si="4"/>
        <v>0</v>
      </c>
      <c r="P21" s="82">
        <f t="shared" si="4"/>
        <v>6</v>
      </c>
      <c r="Q21" s="82">
        <f t="shared" si="4"/>
        <v>14</v>
      </c>
      <c r="R21" s="82">
        <f t="shared" si="4"/>
        <v>58</v>
      </c>
      <c r="S21" s="82">
        <f t="shared" si="4"/>
        <v>19</v>
      </c>
      <c r="T21" s="82">
        <f t="shared" si="4"/>
        <v>117</v>
      </c>
      <c r="U21" s="82">
        <f t="shared" si="4"/>
        <v>680</v>
      </c>
      <c r="V21" s="82">
        <f t="shared" si="4"/>
        <v>0</v>
      </c>
      <c r="W21" s="82">
        <f t="shared" si="4"/>
        <v>0</v>
      </c>
      <c r="X21" s="82">
        <f t="shared" si="4"/>
        <v>1</v>
      </c>
      <c r="Y21" s="82">
        <f t="shared" si="4"/>
        <v>31</v>
      </c>
      <c r="Z21" s="68">
        <f t="shared" si="1"/>
        <v>144</v>
      </c>
      <c r="AA21" s="64">
        <f t="shared" si="2"/>
        <v>772</v>
      </c>
      <c r="AB21" s="68">
        <f t="shared" si="3"/>
        <v>947</v>
      </c>
    </row>
    <row r="22" spans="1:28" ht="15.75">
      <c r="A22" s="59"/>
      <c r="B22" s="21" t="s">
        <v>49</v>
      </c>
      <c r="C22" s="47" t="s">
        <v>49</v>
      </c>
      <c r="D22" s="72">
        <v>18</v>
      </c>
      <c r="E22" s="25">
        <v>88</v>
      </c>
      <c r="F22" s="78">
        <v>185</v>
      </c>
      <c r="G22" s="96"/>
      <c r="H22" s="25">
        <v>3</v>
      </c>
      <c r="I22" s="98">
        <v>5</v>
      </c>
      <c r="J22" s="72"/>
      <c r="K22" s="25"/>
      <c r="L22" s="78"/>
      <c r="M22" s="96">
        <v>1</v>
      </c>
      <c r="N22" s="25"/>
      <c r="O22" s="98">
        <v>7</v>
      </c>
      <c r="P22" s="72">
        <v>18</v>
      </c>
      <c r="Q22" s="25">
        <v>104</v>
      </c>
      <c r="R22" s="78">
        <v>180</v>
      </c>
      <c r="S22" s="96">
        <v>21</v>
      </c>
      <c r="T22" s="25">
        <v>85</v>
      </c>
      <c r="U22" s="98">
        <v>292</v>
      </c>
      <c r="V22" s="72">
        <v>1</v>
      </c>
      <c r="W22" s="25">
        <v>44</v>
      </c>
      <c r="X22" s="78">
        <v>120</v>
      </c>
      <c r="Y22" s="56">
        <f t="shared" si="0"/>
        <v>59</v>
      </c>
      <c r="Z22" s="50">
        <f t="shared" si="1"/>
        <v>324</v>
      </c>
      <c r="AA22" s="56">
        <f t="shared" si="2"/>
        <v>789</v>
      </c>
      <c r="AB22" s="50">
        <f t="shared" si="3"/>
        <v>1172</v>
      </c>
    </row>
    <row r="23" spans="1:28" s="28" customFormat="1" ht="12.75">
      <c r="A23" s="122"/>
      <c r="B23" s="105" t="s">
        <v>21</v>
      </c>
      <c r="C23" s="113" t="s">
        <v>49</v>
      </c>
      <c r="D23" s="114">
        <v>8</v>
      </c>
      <c r="E23" s="115">
        <v>48</v>
      </c>
      <c r="F23" s="116">
        <v>93</v>
      </c>
      <c r="G23" s="117"/>
      <c r="H23" s="115">
        <v>2</v>
      </c>
      <c r="I23" s="118">
        <v>2</v>
      </c>
      <c r="J23" s="114"/>
      <c r="K23" s="115"/>
      <c r="L23" s="116"/>
      <c r="M23" s="117">
        <v>1</v>
      </c>
      <c r="N23" s="115"/>
      <c r="O23" s="118"/>
      <c r="P23" s="114">
        <v>7</v>
      </c>
      <c r="Q23" s="115">
        <v>33</v>
      </c>
      <c r="R23" s="116">
        <v>48</v>
      </c>
      <c r="S23" s="117">
        <v>13</v>
      </c>
      <c r="T23" s="115">
        <v>37</v>
      </c>
      <c r="U23" s="118">
        <v>117</v>
      </c>
      <c r="V23" s="114">
        <v>1</v>
      </c>
      <c r="W23" s="115">
        <v>43</v>
      </c>
      <c r="X23" s="116">
        <v>116</v>
      </c>
      <c r="Y23" s="119">
        <f t="shared" si="0"/>
        <v>30</v>
      </c>
      <c r="Z23" s="120">
        <f t="shared" si="1"/>
        <v>163</v>
      </c>
      <c r="AA23" s="119">
        <f t="shared" si="2"/>
        <v>376</v>
      </c>
      <c r="AB23" s="120">
        <f t="shared" si="3"/>
        <v>569</v>
      </c>
    </row>
    <row r="24" spans="1:28" s="28" customFormat="1" ht="12.75">
      <c r="A24" s="122"/>
      <c r="B24" s="105" t="s">
        <v>25</v>
      </c>
      <c r="C24" s="113" t="s">
        <v>49</v>
      </c>
      <c r="D24" s="114"/>
      <c r="E24" s="115">
        <v>11</v>
      </c>
      <c r="F24" s="116">
        <v>30</v>
      </c>
      <c r="G24" s="117"/>
      <c r="H24" s="115">
        <v>1</v>
      </c>
      <c r="I24" s="118">
        <v>3</v>
      </c>
      <c r="J24" s="114"/>
      <c r="K24" s="115"/>
      <c r="L24" s="116"/>
      <c r="M24" s="117"/>
      <c r="N24" s="115"/>
      <c r="O24" s="118">
        <v>5</v>
      </c>
      <c r="P24" s="114">
        <v>4</v>
      </c>
      <c r="Q24" s="115">
        <v>13</v>
      </c>
      <c r="R24" s="116">
        <v>40</v>
      </c>
      <c r="S24" s="117">
        <v>5</v>
      </c>
      <c r="T24" s="115">
        <v>27</v>
      </c>
      <c r="U24" s="118">
        <v>131</v>
      </c>
      <c r="V24" s="114"/>
      <c r="W24" s="115"/>
      <c r="X24" s="116"/>
      <c r="Y24" s="119">
        <f t="shared" si="0"/>
        <v>9</v>
      </c>
      <c r="Z24" s="120">
        <f t="shared" si="1"/>
        <v>52</v>
      </c>
      <c r="AA24" s="119">
        <f t="shared" si="2"/>
        <v>209</v>
      </c>
      <c r="AB24" s="120">
        <f t="shared" si="3"/>
        <v>270</v>
      </c>
    </row>
    <row r="25" spans="1:28" s="28" customFormat="1" ht="12.75">
      <c r="A25" s="123"/>
      <c r="B25" s="105" t="s">
        <v>192</v>
      </c>
      <c r="C25" s="113" t="s">
        <v>49</v>
      </c>
      <c r="D25" s="114">
        <v>9</v>
      </c>
      <c r="E25" s="115">
        <v>29</v>
      </c>
      <c r="F25" s="116">
        <v>57</v>
      </c>
      <c r="G25" s="117"/>
      <c r="H25" s="115"/>
      <c r="I25" s="118"/>
      <c r="J25" s="114"/>
      <c r="K25" s="115"/>
      <c r="L25" s="116"/>
      <c r="M25" s="117"/>
      <c r="N25" s="115"/>
      <c r="O25" s="118"/>
      <c r="P25" s="114">
        <v>7</v>
      </c>
      <c r="Q25" s="115">
        <v>56</v>
      </c>
      <c r="R25" s="116">
        <v>86</v>
      </c>
      <c r="S25" s="117">
        <v>3</v>
      </c>
      <c r="T25" s="115">
        <v>17</v>
      </c>
      <c r="U25" s="118">
        <v>10</v>
      </c>
      <c r="V25" s="114"/>
      <c r="W25" s="115"/>
      <c r="X25" s="116"/>
      <c r="Y25" s="119">
        <f t="shared" si="0"/>
        <v>19</v>
      </c>
      <c r="Z25" s="120">
        <f t="shared" si="1"/>
        <v>102</v>
      </c>
      <c r="AA25" s="119">
        <f t="shared" si="2"/>
        <v>153</v>
      </c>
      <c r="AB25" s="120">
        <f t="shared" si="3"/>
        <v>274</v>
      </c>
    </row>
    <row r="26" spans="1:28" s="28" customFormat="1" ht="12.75">
      <c r="A26" s="122"/>
      <c r="B26" s="105" t="s">
        <v>138</v>
      </c>
      <c r="C26" s="113" t="s">
        <v>49</v>
      </c>
      <c r="D26" s="114"/>
      <c r="E26" s="115"/>
      <c r="F26" s="116"/>
      <c r="G26" s="117"/>
      <c r="H26" s="115"/>
      <c r="I26" s="118"/>
      <c r="J26" s="114"/>
      <c r="K26" s="115"/>
      <c r="L26" s="116"/>
      <c r="M26" s="117"/>
      <c r="N26" s="115"/>
      <c r="O26" s="118">
        <v>1</v>
      </c>
      <c r="P26" s="114"/>
      <c r="Q26" s="115"/>
      <c r="R26" s="116">
        <v>3</v>
      </c>
      <c r="S26" s="117"/>
      <c r="T26" s="115"/>
      <c r="U26" s="118"/>
      <c r="V26" s="114"/>
      <c r="W26" s="115"/>
      <c r="X26" s="116"/>
      <c r="Y26" s="119">
        <f t="shared" si="0"/>
        <v>0</v>
      </c>
      <c r="Z26" s="120">
        <f t="shared" si="1"/>
        <v>0</v>
      </c>
      <c r="AA26" s="119">
        <f t="shared" si="2"/>
        <v>4</v>
      </c>
      <c r="AB26" s="120">
        <f t="shared" si="3"/>
        <v>4</v>
      </c>
    </row>
    <row r="27" spans="1:28" s="28" customFormat="1" ht="12.75">
      <c r="A27" s="122"/>
      <c r="B27" s="105" t="s">
        <v>173</v>
      </c>
      <c r="C27" s="113" t="s">
        <v>49</v>
      </c>
      <c r="D27" s="114"/>
      <c r="E27" s="115"/>
      <c r="F27" s="116"/>
      <c r="G27" s="117"/>
      <c r="H27" s="115"/>
      <c r="I27" s="118"/>
      <c r="J27" s="114"/>
      <c r="K27" s="115"/>
      <c r="L27" s="116"/>
      <c r="M27" s="117"/>
      <c r="N27" s="115"/>
      <c r="O27" s="118"/>
      <c r="P27" s="114"/>
      <c r="Q27" s="115">
        <v>1</v>
      </c>
      <c r="R27" s="116"/>
      <c r="S27" s="117"/>
      <c r="T27" s="115">
        <v>1</v>
      </c>
      <c r="U27" s="118">
        <v>8</v>
      </c>
      <c r="V27" s="114"/>
      <c r="W27" s="115"/>
      <c r="X27" s="116"/>
      <c r="Y27" s="119">
        <f t="shared" si="0"/>
        <v>0</v>
      </c>
      <c r="Z27" s="120">
        <f t="shared" si="1"/>
        <v>2</v>
      </c>
      <c r="AA27" s="119">
        <f t="shared" si="2"/>
        <v>8</v>
      </c>
      <c r="AB27" s="120">
        <f t="shared" si="3"/>
        <v>10</v>
      </c>
    </row>
    <row r="28" spans="1:28" s="28" customFormat="1" ht="12.75">
      <c r="A28" s="122"/>
      <c r="B28" s="105" t="s">
        <v>132</v>
      </c>
      <c r="C28" s="113" t="s">
        <v>49</v>
      </c>
      <c r="D28" s="114">
        <v>1</v>
      </c>
      <c r="E28" s="115"/>
      <c r="F28" s="116">
        <v>5</v>
      </c>
      <c r="G28" s="117"/>
      <c r="H28" s="115"/>
      <c r="I28" s="118"/>
      <c r="J28" s="114"/>
      <c r="K28" s="115"/>
      <c r="L28" s="116"/>
      <c r="M28" s="117"/>
      <c r="N28" s="115"/>
      <c r="O28" s="118"/>
      <c r="P28" s="114"/>
      <c r="Q28" s="115">
        <v>1</v>
      </c>
      <c r="R28" s="116">
        <v>3</v>
      </c>
      <c r="S28" s="117"/>
      <c r="T28" s="115"/>
      <c r="U28" s="118">
        <v>4</v>
      </c>
      <c r="V28" s="114"/>
      <c r="W28" s="115">
        <v>1</v>
      </c>
      <c r="X28" s="116">
        <v>4</v>
      </c>
      <c r="Y28" s="119">
        <f t="shared" si="0"/>
        <v>1</v>
      </c>
      <c r="Z28" s="120">
        <f t="shared" si="1"/>
        <v>2</v>
      </c>
      <c r="AA28" s="119">
        <f t="shared" si="2"/>
        <v>16</v>
      </c>
      <c r="AB28" s="120">
        <f t="shared" si="3"/>
        <v>19</v>
      </c>
    </row>
    <row r="29" spans="1:28" s="28" customFormat="1" ht="25.5">
      <c r="A29" s="122"/>
      <c r="B29" s="105" t="s">
        <v>160</v>
      </c>
      <c r="C29" s="113" t="s">
        <v>49</v>
      </c>
      <c r="D29" s="114"/>
      <c r="E29" s="115"/>
      <c r="F29" s="116"/>
      <c r="G29" s="117"/>
      <c r="H29" s="115"/>
      <c r="I29" s="118"/>
      <c r="J29" s="114"/>
      <c r="K29" s="115"/>
      <c r="L29" s="116"/>
      <c r="M29" s="117"/>
      <c r="N29" s="115"/>
      <c r="O29" s="118">
        <v>1</v>
      </c>
      <c r="P29" s="114"/>
      <c r="Q29" s="115"/>
      <c r="R29" s="116"/>
      <c r="S29" s="117"/>
      <c r="T29" s="115">
        <v>3</v>
      </c>
      <c r="U29" s="118">
        <v>19</v>
      </c>
      <c r="V29" s="114"/>
      <c r="W29" s="115"/>
      <c r="X29" s="116"/>
      <c r="Y29" s="119">
        <f t="shared" si="0"/>
        <v>0</v>
      </c>
      <c r="Z29" s="120">
        <f t="shared" si="1"/>
        <v>3</v>
      </c>
      <c r="AA29" s="119">
        <f t="shared" si="2"/>
        <v>20</v>
      </c>
      <c r="AB29" s="120">
        <f t="shared" si="3"/>
        <v>23</v>
      </c>
    </row>
    <row r="30" spans="1:28" s="28" customFormat="1" ht="12.75">
      <c r="A30" s="122"/>
      <c r="B30" s="105" t="s">
        <v>113</v>
      </c>
      <c r="C30" s="113" t="s">
        <v>49</v>
      </c>
      <c r="D30" s="114"/>
      <c r="E30" s="115"/>
      <c r="F30" s="116"/>
      <c r="G30" s="117"/>
      <c r="H30" s="115"/>
      <c r="I30" s="118"/>
      <c r="J30" s="114"/>
      <c r="K30" s="115"/>
      <c r="L30" s="116"/>
      <c r="M30" s="117"/>
      <c r="N30" s="115"/>
      <c r="O30" s="118"/>
      <c r="P30" s="114"/>
      <c r="Q30" s="115"/>
      <c r="R30" s="116"/>
      <c r="S30" s="117"/>
      <c r="T30" s="115"/>
      <c r="U30" s="118">
        <v>3</v>
      </c>
      <c r="V30" s="114"/>
      <c r="W30" s="115"/>
      <c r="X30" s="116"/>
      <c r="Y30" s="119">
        <f t="shared" si="0"/>
        <v>0</v>
      </c>
      <c r="Z30" s="120">
        <f t="shared" si="1"/>
        <v>0</v>
      </c>
      <c r="AA30" s="119">
        <f t="shared" si="2"/>
        <v>3</v>
      </c>
      <c r="AB30" s="120">
        <f t="shared" si="3"/>
        <v>3</v>
      </c>
    </row>
    <row r="31" spans="1:28" ht="31.5">
      <c r="A31" s="58"/>
      <c r="B31" s="39" t="s">
        <v>191</v>
      </c>
      <c r="C31" s="49" t="s">
        <v>49</v>
      </c>
      <c r="D31" s="82">
        <f>SUM(D23:D30)</f>
        <v>18</v>
      </c>
      <c r="E31" s="82">
        <f aca="true" t="shared" si="5" ref="E31:X31">SUM(E23:E30)</f>
        <v>88</v>
      </c>
      <c r="F31" s="82">
        <f t="shared" si="5"/>
        <v>185</v>
      </c>
      <c r="G31" s="82">
        <f t="shared" si="5"/>
        <v>0</v>
      </c>
      <c r="H31" s="82">
        <f t="shared" si="5"/>
        <v>3</v>
      </c>
      <c r="I31" s="82">
        <f t="shared" si="5"/>
        <v>5</v>
      </c>
      <c r="J31" s="82">
        <f t="shared" si="5"/>
        <v>0</v>
      </c>
      <c r="K31" s="82">
        <f t="shared" si="5"/>
        <v>0</v>
      </c>
      <c r="L31" s="82">
        <f t="shared" si="5"/>
        <v>0</v>
      </c>
      <c r="M31" s="82">
        <f t="shared" si="5"/>
        <v>1</v>
      </c>
      <c r="N31" s="82">
        <f t="shared" si="5"/>
        <v>0</v>
      </c>
      <c r="O31" s="82">
        <f t="shared" si="5"/>
        <v>7</v>
      </c>
      <c r="P31" s="82">
        <f t="shared" si="5"/>
        <v>18</v>
      </c>
      <c r="Q31" s="82">
        <f t="shared" si="5"/>
        <v>104</v>
      </c>
      <c r="R31" s="82">
        <f t="shared" si="5"/>
        <v>180</v>
      </c>
      <c r="S31" s="82">
        <f t="shared" si="5"/>
        <v>21</v>
      </c>
      <c r="T31" s="82">
        <f t="shared" si="5"/>
        <v>85</v>
      </c>
      <c r="U31" s="82">
        <f t="shared" si="5"/>
        <v>292</v>
      </c>
      <c r="V31" s="82">
        <f t="shared" si="5"/>
        <v>1</v>
      </c>
      <c r="W31" s="82">
        <f t="shared" si="5"/>
        <v>44</v>
      </c>
      <c r="X31" s="82">
        <f t="shared" si="5"/>
        <v>120</v>
      </c>
      <c r="Y31" s="64">
        <f t="shared" si="0"/>
        <v>59</v>
      </c>
      <c r="Z31" s="68">
        <f t="shared" si="1"/>
        <v>324</v>
      </c>
      <c r="AA31" s="64">
        <f t="shared" si="2"/>
        <v>789</v>
      </c>
      <c r="AB31" s="68">
        <f t="shared" si="3"/>
        <v>1172</v>
      </c>
    </row>
    <row r="32" spans="1:28" ht="15.75">
      <c r="A32" s="59"/>
      <c r="B32" s="21" t="s">
        <v>44</v>
      </c>
      <c r="C32" s="47" t="s">
        <v>44</v>
      </c>
      <c r="D32" s="72">
        <v>7</v>
      </c>
      <c r="E32" s="25">
        <v>42</v>
      </c>
      <c r="F32" s="78">
        <v>112</v>
      </c>
      <c r="G32" s="96"/>
      <c r="H32" s="25"/>
      <c r="I32" s="98">
        <v>6</v>
      </c>
      <c r="J32" s="72"/>
      <c r="K32" s="25"/>
      <c r="L32" s="78"/>
      <c r="M32" s="96">
        <v>1</v>
      </c>
      <c r="N32" s="25">
        <v>1</v>
      </c>
      <c r="O32" s="98">
        <v>5</v>
      </c>
      <c r="P32" s="72">
        <v>15</v>
      </c>
      <c r="Q32" s="25">
        <v>52</v>
      </c>
      <c r="R32" s="78">
        <v>120</v>
      </c>
      <c r="S32" s="96">
        <v>28</v>
      </c>
      <c r="T32" s="25">
        <v>112</v>
      </c>
      <c r="U32" s="98">
        <v>485</v>
      </c>
      <c r="V32" s="72">
        <v>1</v>
      </c>
      <c r="W32" s="25">
        <v>3</v>
      </c>
      <c r="X32" s="78">
        <v>38</v>
      </c>
      <c r="Y32" s="56">
        <f t="shared" si="0"/>
        <v>52</v>
      </c>
      <c r="Z32" s="50">
        <f t="shared" si="1"/>
        <v>210</v>
      </c>
      <c r="AA32" s="56">
        <f t="shared" si="2"/>
        <v>766</v>
      </c>
      <c r="AB32" s="50">
        <f t="shared" si="3"/>
        <v>1028</v>
      </c>
    </row>
    <row r="33" spans="1:28" s="28" customFormat="1" ht="12.75">
      <c r="A33" s="122"/>
      <c r="B33" s="105" t="s">
        <v>293</v>
      </c>
      <c r="C33" s="113" t="s">
        <v>44</v>
      </c>
      <c r="D33" s="114"/>
      <c r="E33" s="115"/>
      <c r="F33" s="116"/>
      <c r="G33" s="117"/>
      <c r="H33" s="115"/>
      <c r="I33" s="118"/>
      <c r="J33" s="114"/>
      <c r="K33" s="115"/>
      <c r="L33" s="116"/>
      <c r="M33" s="117"/>
      <c r="N33" s="115"/>
      <c r="O33" s="118"/>
      <c r="P33" s="114"/>
      <c r="Q33" s="115"/>
      <c r="R33" s="116"/>
      <c r="S33" s="117">
        <v>1</v>
      </c>
      <c r="T33" s="115"/>
      <c r="U33" s="118"/>
      <c r="V33" s="114"/>
      <c r="W33" s="115"/>
      <c r="X33" s="116"/>
      <c r="Y33" s="119">
        <f t="shared" si="0"/>
        <v>1</v>
      </c>
      <c r="Z33" s="120">
        <f t="shared" si="1"/>
        <v>0</v>
      </c>
      <c r="AA33" s="119">
        <f t="shared" si="2"/>
        <v>0</v>
      </c>
      <c r="AB33" s="120">
        <f t="shared" si="3"/>
        <v>1</v>
      </c>
    </row>
    <row r="34" spans="1:28" s="28" customFormat="1" ht="12.75">
      <c r="A34" s="122"/>
      <c r="B34" s="105" t="s">
        <v>139</v>
      </c>
      <c r="C34" s="113" t="s">
        <v>44</v>
      </c>
      <c r="D34" s="114"/>
      <c r="E34" s="115">
        <v>9</v>
      </c>
      <c r="F34" s="116">
        <v>15</v>
      </c>
      <c r="G34" s="117"/>
      <c r="H34" s="115"/>
      <c r="I34" s="118">
        <v>1</v>
      </c>
      <c r="J34" s="114"/>
      <c r="K34" s="115"/>
      <c r="L34" s="116"/>
      <c r="M34" s="117"/>
      <c r="N34" s="115"/>
      <c r="O34" s="118">
        <v>1</v>
      </c>
      <c r="P34" s="114">
        <v>6</v>
      </c>
      <c r="Q34" s="115">
        <v>14</v>
      </c>
      <c r="R34" s="116">
        <v>31</v>
      </c>
      <c r="S34" s="117">
        <v>8</v>
      </c>
      <c r="T34" s="115">
        <v>15</v>
      </c>
      <c r="U34" s="118">
        <v>70</v>
      </c>
      <c r="V34" s="114"/>
      <c r="W34" s="115"/>
      <c r="X34" s="116"/>
      <c r="Y34" s="119">
        <f t="shared" si="0"/>
        <v>14</v>
      </c>
      <c r="Z34" s="120">
        <f t="shared" si="1"/>
        <v>38</v>
      </c>
      <c r="AA34" s="119">
        <f t="shared" si="2"/>
        <v>118</v>
      </c>
      <c r="AB34" s="120">
        <f t="shared" si="3"/>
        <v>170</v>
      </c>
    </row>
    <row r="35" spans="1:28" s="28" customFormat="1" ht="12.75">
      <c r="A35" s="122"/>
      <c r="B35" s="105" t="s">
        <v>141</v>
      </c>
      <c r="C35" s="113" t="s">
        <v>44</v>
      </c>
      <c r="D35" s="114">
        <v>1</v>
      </c>
      <c r="E35" s="115">
        <v>4</v>
      </c>
      <c r="F35" s="116">
        <v>26</v>
      </c>
      <c r="G35" s="117"/>
      <c r="H35" s="115"/>
      <c r="I35" s="118"/>
      <c r="J35" s="114"/>
      <c r="K35" s="115"/>
      <c r="L35" s="116"/>
      <c r="M35" s="117"/>
      <c r="N35" s="115"/>
      <c r="O35" s="118"/>
      <c r="P35" s="114">
        <v>1</v>
      </c>
      <c r="Q35" s="115">
        <v>8</v>
      </c>
      <c r="R35" s="116">
        <v>23</v>
      </c>
      <c r="S35" s="117">
        <v>4</v>
      </c>
      <c r="T35" s="115">
        <v>31</v>
      </c>
      <c r="U35" s="118">
        <v>84</v>
      </c>
      <c r="V35" s="114"/>
      <c r="W35" s="115"/>
      <c r="X35" s="116"/>
      <c r="Y35" s="119">
        <f t="shared" si="0"/>
        <v>6</v>
      </c>
      <c r="Z35" s="120">
        <f t="shared" si="1"/>
        <v>43</v>
      </c>
      <c r="AA35" s="119">
        <f t="shared" si="2"/>
        <v>133</v>
      </c>
      <c r="AB35" s="120">
        <f t="shared" si="3"/>
        <v>182</v>
      </c>
    </row>
    <row r="36" spans="1:28" s="28" customFormat="1" ht="12.75">
      <c r="A36" s="122"/>
      <c r="B36" s="105" t="s">
        <v>205</v>
      </c>
      <c r="C36" s="113" t="s">
        <v>44</v>
      </c>
      <c r="D36" s="114"/>
      <c r="E36" s="115"/>
      <c r="F36" s="116">
        <v>1</v>
      </c>
      <c r="G36" s="117"/>
      <c r="H36" s="115"/>
      <c r="I36" s="118"/>
      <c r="J36" s="114"/>
      <c r="K36" s="115"/>
      <c r="L36" s="116"/>
      <c r="M36" s="117"/>
      <c r="N36" s="115"/>
      <c r="O36" s="118"/>
      <c r="P36" s="114"/>
      <c r="Q36" s="115"/>
      <c r="R36" s="116"/>
      <c r="S36" s="117">
        <v>1</v>
      </c>
      <c r="T36" s="115">
        <v>11</v>
      </c>
      <c r="U36" s="118">
        <v>43</v>
      </c>
      <c r="V36" s="114"/>
      <c r="W36" s="115"/>
      <c r="X36" s="116"/>
      <c r="Y36" s="119">
        <f t="shared" si="0"/>
        <v>1</v>
      </c>
      <c r="Z36" s="120">
        <f t="shared" si="1"/>
        <v>11</v>
      </c>
      <c r="AA36" s="119">
        <f t="shared" si="2"/>
        <v>44</v>
      </c>
      <c r="AB36" s="120">
        <f t="shared" si="3"/>
        <v>56</v>
      </c>
    </row>
    <row r="37" spans="1:28" s="28" customFormat="1" ht="12.75">
      <c r="A37" s="122"/>
      <c r="B37" s="105" t="s">
        <v>206</v>
      </c>
      <c r="C37" s="113" t="s">
        <v>44</v>
      </c>
      <c r="D37" s="114"/>
      <c r="E37" s="115"/>
      <c r="F37" s="116">
        <v>2</v>
      </c>
      <c r="G37" s="117"/>
      <c r="H37" s="115"/>
      <c r="I37" s="118"/>
      <c r="J37" s="114"/>
      <c r="K37" s="115"/>
      <c r="L37" s="116"/>
      <c r="M37" s="117"/>
      <c r="N37" s="115"/>
      <c r="O37" s="118"/>
      <c r="P37" s="114"/>
      <c r="Q37" s="115"/>
      <c r="R37" s="116">
        <v>7</v>
      </c>
      <c r="S37" s="117">
        <v>5</v>
      </c>
      <c r="T37" s="115">
        <v>7</v>
      </c>
      <c r="U37" s="118">
        <v>51</v>
      </c>
      <c r="V37" s="114"/>
      <c r="W37" s="115"/>
      <c r="X37" s="116"/>
      <c r="Y37" s="119">
        <f t="shared" si="0"/>
        <v>5</v>
      </c>
      <c r="Z37" s="120">
        <f t="shared" si="1"/>
        <v>7</v>
      </c>
      <c r="AA37" s="119">
        <f t="shared" si="2"/>
        <v>60</v>
      </c>
      <c r="AB37" s="120">
        <f t="shared" si="3"/>
        <v>72</v>
      </c>
    </row>
    <row r="38" spans="1:28" s="28" customFormat="1" ht="12.75">
      <c r="A38" s="122"/>
      <c r="B38" s="105" t="s">
        <v>28</v>
      </c>
      <c r="C38" s="113" t="s">
        <v>44</v>
      </c>
      <c r="D38" s="114">
        <v>2</v>
      </c>
      <c r="E38" s="115">
        <v>4</v>
      </c>
      <c r="F38" s="116">
        <v>20</v>
      </c>
      <c r="G38" s="117"/>
      <c r="H38" s="115"/>
      <c r="I38" s="118"/>
      <c r="J38" s="114"/>
      <c r="K38" s="115"/>
      <c r="L38" s="116"/>
      <c r="M38" s="117"/>
      <c r="N38" s="115"/>
      <c r="O38" s="118">
        <v>1</v>
      </c>
      <c r="P38" s="114">
        <v>2</v>
      </c>
      <c r="Q38" s="115">
        <v>7</v>
      </c>
      <c r="R38" s="116">
        <v>16</v>
      </c>
      <c r="S38" s="117">
        <v>3</v>
      </c>
      <c r="T38" s="115">
        <v>8</v>
      </c>
      <c r="U38" s="118">
        <v>50</v>
      </c>
      <c r="V38" s="114"/>
      <c r="W38" s="115"/>
      <c r="X38" s="116"/>
      <c r="Y38" s="119">
        <f t="shared" si="0"/>
        <v>7</v>
      </c>
      <c r="Z38" s="120">
        <f t="shared" si="1"/>
        <v>19</v>
      </c>
      <c r="AA38" s="119">
        <f t="shared" si="2"/>
        <v>87</v>
      </c>
      <c r="AB38" s="120">
        <f t="shared" si="3"/>
        <v>113</v>
      </c>
    </row>
    <row r="39" spans="1:28" s="28" customFormat="1" ht="12.75">
      <c r="A39" s="122"/>
      <c r="B39" s="105" t="s">
        <v>29</v>
      </c>
      <c r="C39" s="113" t="s">
        <v>44</v>
      </c>
      <c r="D39" s="114"/>
      <c r="E39" s="115">
        <v>20</v>
      </c>
      <c r="F39" s="116">
        <v>39</v>
      </c>
      <c r="G39" s="117"/>
      <c r="H39" s="115"/>
      <c r="I39" s="118">
        <v>4</v>
      </c>
      <c r="J39" s="114"/>
      <c r="K39" s="115"/>
      <c r="L39" s="116"/>
      <c r="M39" s="117">
        <v>1</v>
      </c>
      <c r="N39" s="115">
        <v>1</v>
      </c>
      <c r="O39" s="118">
        <v>1</v>
      </c>
      <c r="P39" s="114">
        <v>5</v>
      </c>
      <c r="Q39" s="115">
        <v>20</v>
      </c>
      <c r="R39" s="116">
        <v>30</v>
      </c>
      <c r="S39" s="117">
        <v>1</v>
      </c>
      <c r="T39" s="115">
        <v>17</v>
      </c>
      <c r="U39" s="118">
        <v>63</v>
      </c>
      <c r="V39" s="114"/>
      <c r="W39" s="115"/>
      <c r="X39" s="116">
        <v>1</v>
      </c>
      <c r="Y39" s="119">
        <f t="shared" si="0"/>
        <v>7</v>
      </c>
      <c r="Z39" s="120">
        <f t="shared" si="1"/>
        <v>58</v>
      </c>
      <c r="AA39" s="119">
        <f t="shared" si="2"/>
        <v>138</v>
      </c>
      <c r="AB39" s="120">
        <f t="shared" si="3"/>
        <v>203</v>
      </c>
    </row>
    <row r="40" spans="1:28" s="28" customFormat="1" ht="12.75">
      <c r="A40" s="122"/>
      <c r="B40" s="105" t="s">
        <v>58</v>
      </c>
      <c r="C40" s="113" t="s">
        <v>44</v>
      </c>
      <c r="D40" s="114">
        <v>1</v>
      </c>
      <c r="E40" s="115">
        <v>5</v>
      </c>
      <c r="F40" s="116">
        <v>9</v>
      </c>
      <c r="G40" s="117"/>
      <c r="H40" s="115"/>
      <c r="I40" s="118">
        <v>1</v>
      </c>
      <c r="J40" s="114"/>
      <c r="K40" s="115"/>
      <c r="L40" s="116"/>
      <c r="M40" s="117"/>
      <c r="N40" s="115"/>
      <c r="O40" s="118"/>
      <c r="P40" s="114">
        <v>1</v>
      </c>
      <c r="Q40" s="115">
        <v>3</v>
      </c>
      <c r="R40" s="116">
        <v>13</v>
      </c>
      <c r="S40" s="117"/>
      <c r="T40" s="115">
        <v>2</v>
      </c>
      <c r="U40" s="118">
        <v>10</v>
      </c>
      <c r="V40" s="114">
        <v>1</v>
      </c>
      <c r="W40" s="115">
        <v>3</v>
      </c>
      <c r="X40" s="116">
        <v>37</v>
      </c>
      <c r="Y40" s="119">
        <f t="shared" si="0"/>
        <v>3</v>
      </c>
      <c r="Z40" s="120">
        <f t="shared" si="1"/>
        <v>13</v>
      </c>
      <c r="AA40" s="119">
        <f t="shared" si="2"/>
        <v>70</v>
      </c>
      <c r="AB40" s="120">
        <f t="shared" si="3"/>
        <v>86</v>
      </c>
    </row>
    <row r="41" spans="1:28" s="28" customFormat="1" ht="12.75">
      <c r="A41" s="122"/>
      <c r="B41" s="105" t="s">
        <v>174</v>
      </c>
      <c r="C41" s="113" t="s">
        <v>44</v>
      </c>
      <c r="D41" s="114">
        <v>1</v>
      </c>
      <c r="E41" s="115"/>
      <c r="F41" s="116"/>
      <c r="G41" s="117"/>
      <c r="H41" s="115"/>
      <c r="I41" s="118"/>
      <c r="J41" s="114"/>
      <c r="K41" s="115"/>
      <c r="L41" s="116"/>
      <c r="M41" s="117"/>
      <c r="N41" s="115"/>
      <c r="O41" s="118"/>
      <c r="P41" s="114"/>
      <c r="Q41" s="115"/>
      <c r="R41" s="116"/>
      <c r="S41" s="117"/>
      <c r="T41" s="115"/>
      <c r="U41" s="118"/>
      <c r="V41" s="114"/>
      <c r="W41" s="115"/>
      <c r="X41" s="116"/>
      <c r="Y41" s="119">
        <f t="shared" si="0"/>
        <v>1</v>
      </c>
      <c r="Z41" s="120">
        <f t="shared" si="1"/>
        <v>0</v>
      </c>
      <c r="AA41" s="119">
        <f t="shared" si="2"/>
        <v>0</v>
      </c>
      <c r="AB41" s="120">
        <f t="shared" si="3"/>
        <v>1</v>
      </c>
    </row>
    <row r="42" spans="1:28" s="28" customFormat="1" ht="12.75">
      <c r="A42" s="122"/>
      <c r="B42" s="105" t="s">
        <v>240</v>
      </c>
      <c r="C42" s="113" t="s">
        <v>44</v>
      </c>
      <c r="D42" s="114"/>
      <c r="E42" s="115"/>
      <c r="F42" s="116"/>
      <c r="G42" s="117"/>
      <c r="H42" s="115"/>
      <c r="I42" s="118"/>
      <c r="J42" s="114"/>
      <c r="K42" s="115"/>
      <c r="L42" s="116"/>
      <c r="M42" s="117"/>
      <c r="N42" s="115"/>
      <c r="O42" s="118"/>
      <c r="P42" s="114"/>
      <c r="Q42" s="115"/>
      <c r="R42" s="116"/>
      <c r="S42" s="117">
        <v>1</v>
      </c>
      <c r="T42" s="115">
        <v>1</v>
      </c>
      <c r="U42" s="118">
        <v>2</v>
      </c>
      <c r="V42" s="114"/>
      <c r="W42" s="115"/>
      <c r="X42" s="116"/>
      <c r="Y42" s="119">
        <f t="shared" si="0"/>
        <v>1</v>
      </c>
      <c r="Z42" s="120">
        <f t="shared" si="1"/>
        <v>1</v>
      </c>
      <c r="AA42" s="119">
        <f t="shared" si="2"/>
        <v>2</v>
      </c>
      <c r="AB42" s="120">
        <f t="shared" si="3"/>
        <v>4</v>
      </c>
    </row>
    <row r="43" spans="1:28" s="28" customFormat="1" ht="12.75">
      <c r="A43" s="122"/>
      <c r="B43" s="105" t="s">
        <v>207</v>
      </c>
      <c r="C43" s="113" t="s">
        <v>44</v>
      </c>
      <c r="D43" s="114">
        <v>2</v>
      </c>
      <c r="E43" s="115"/>
      <c r="F43" s="116"/>
      <c r="G43" s="117"/>
      <c r="H43" s="115"/>
      <c r="I43" s="118"/>
      <c r="J43" s="114"/>
      <c r="K43" s="115"/>
      <c r="L43" s="116"/>
      <c r="M43" s="117"/>
      <c r="N43" s="115"/>
      <c r="O43" s="118"/>
      <c r="P43" s="114"/>
      <c r="Q43" s="115"/>
      <c r="R43" s="116"/>
      <c r="S43" s="117"/>
      <c r="T43" s="115"/>
      <c r="U43" s="118"/>
      <c r="V43" s="114"/>
      <c r="W43" s="115"/>
      <c r="X43" s="116"/>
      <c r="Y43" s="119">
        <f t="shared" si="0"/>
        <v>2</v>
      </c>
      <c r="Z43" s="120">
        <f t="shared" si="1"/>
        <v>0</v>
      </c>
      <c r="AA43" s="119">
        <f t="shared" si="2"/>
        <v>0</v>
      </c>
      <c r="AB43" s="120">
        <f t="shared" si="3"/>
        <v>2</v>
      </c>
    </row>
    <row r="44" spans="1:28" s="28" customFormat="1" ht="12.75">
      <c r="A44" s="122"/>
      <c r="B44" s="105" t="s">
        <v>208</v>
      </c>
      <c r="C44" s="113" t="s">
        <v>44</v>
      </c>
      <c r="D44" s="114"/>
      <c r="E44" s="115"/>
      <c r="F44" s="116"/>
      <c r="G44" s="117"/>
      <c r="H44" s="115"/>
      <c r="I44" s="118"/>
      <c r="J44" s="114"/>
      <c r="K44" s="115"/>
      <c r="L44" s="116"/>
      <c r="M44" s="117"/>
      <c r="N44" s="115"/>
      <c r="O44" s="118"/>
      <c r="P44" s="114"/>
      <c r="Q44" s="115"/>
      <c r="R44" s="116"/>
      <c r="S44" s="117"/>
      <c r="T44" s="115">
        <v>1</v>
      </c>
      <c r="U44" s="118">
        <v>3</v>
      </c>
      <c r="V44" s="114"/>
      <c r="W44" s="115"/>
      <c r="X44" s="116"/>
      <c r="Y44" s="119">
        <f t="shared" si="0"/>
        <v>0</v>
      </c>
      <c r="Z44" s="120">
        <f t="shared" si="1"/>
        <v>1</v>
      </c>
      <c r="AA44" s="119">
        <f t="shared" si="2"/>
        <v>3</v>
      </c>
      <c r="AB44" s="120">
        <f t="shared" si="3"/>
        <v>4</v>
      </c>
    </row>
    <row r="45" spans="1:28" s="28" customFormat="1" ht="12.75">
      <c r="A45" s="122"/>
      <c r="B45" s="105" t="s">
        <v>209</v>
      </c>
      <c r="C45" s="113" t="s">
        <v>44</v>
      </c>
      <c r="D45" s="114"/>
      <c r="E45" s="115"/>
      <c r="F45" s="116"/>
      <c r="G45" s="117"/>
      <c r="H45" s="115"/>
      <c r="I45" s="118"/>
      <c r="J45" s="114"/>
      <c r="K45" s="115"/>
      <c r="L45" s="116"/>
      <c r="M45" s="117"/>
      <c r="N45" s="115"/>
      <c r="O45" s="118"/>
      <c r="P45" s="114"/>
      <c r="Q45" s="115"/>
      <c r="R45" s="116"/>
      <c r="S45" s="117"/>
      <c r="T45" s="115"/>
      <c r="U45" s="118">
        <v>4</v>
      </c>
      <c r="V45" s="114"/>
      <c r="W45" s="115"/>
      <c r="X45" s="116"/>
      <c r="Y45" s="119">
        <f t="shared" si="0"/>
        <v>0</v>
      </c>
      <c r="Z45" s="120">
        <f t="shared" si="1"/>
        <v>0</v>
      </c>
      <c r="AA45" s="119">
        <f t="shared" si="2"/>
        <v>4</v>
      </c>
      <c r="AB45" s="120">
        <f t="shared" si="3"/>
        <v>4</v>
      </c>
    </row>
    <row r="46" spans="1:28" s="28" customFormat="1" ht="12.75">
      <c r="A46" s="122"/>
      <c r="B46" s="105" t="s">
        <v>210</v>
      </c>
      <c r="C46" s="113" t="s">
        <v>44</v>
      </c>
      <c r="D46" s="114"/>
      <c r="E46" s="115"/>
      <c r="F46" s="116"/>
      <c r="G46" s="117"/>
      <c r="H46" s="115"/>
      <c r="I46" s="118"/>
      <c r="J46" s="114"/>
      <c r="K46" s="115"/>
      <c r="L46" s="116"/>
      <c r="M46" s="117"/>
      <c r="N46" s="115"/>
      <c r="O46" s="118"/>
      <c r="P46" s="114"/>
      <c r="Q46" s="115"/>
      <c r="R46" s="116"/>
      <c r="S46" s="117"/>
      <c r="T46" s="115"/>
      <c r="U46" s="118">
        <v>1</v>
      </c>
      <c r="V46" s="114"/>
      <c r="W46" s="115"/>
      <c r="X46" s="116"/>
      <c r="Y46" s="119">
        <f t="shared" si="0"/>
        <v>0</v>
      </c>
      <c r="Z46" s="120">
        <f t="shared" si="1"/>
        <v>0</v>
      </c>
      <c r="AA46" s="119">
        <f t="shared" si="2"/>
        <v>1</v>
      </c>
      <c r="AB46" s="120">
        <f t="shared" si="3"/>
        <v>1</v>
      </c>
    </row>
    <row r="47" spans="1:28" s="28" customFormat="1" ht="25.5">
      <c r="A47" s="124"/>
      <c r="B47" s="105" t="s">
        <v>294</v>
      </c>
      <c r="C47" s="113" t="s">
        <v>44</v>
      </c>
      <c r="D47" s="114"/>
      <c r="E47" s="115"/>
      <c r="F47" s="116"/>
      <c r="G47" s="117"/>
      <c r="H47" s="115"/>
      <c r="I47" s="118"/>
      <c r="J47" s="114"/>
      <c r="K47" s="115"/>
      <c r="L47" s="116"/>
      <c r="M47" s="117"/>
      <c r="N47" s="115"/>
      <c r="O47" s="118"/>
      <c r="P47" s="114"/>
      <c r="Q47" s="115"/>
      <c r="R47" s="116"/>
      <c r="S47" s="117"/>
      <c r="T47" s="115"/>
      <c r="U47" s="118">
        <v>4</v>
      </c>
      <c r="V47" s="114"/>
      <c r="W47" s="115"/>
      <c r="X47" s="116"/>
      <c r="Y47" s="119">
        <f t="shared" si="0"/>
        <v>0</v>
      </c>
      <c r="Z47" s="120">
        <f t="shared" si="1"/>
        <v>0</v>
      </c>
      <c r="AA47" s="119">
        <f t="shared" si="2"/>
        <v>4</v>
      </c>
      <c r="AB47" s="120">
        <f t="shared" si="3"/>
        <v>4</v>
      </c>
    </row>
    <row r="48" spans="1:28" s="28" customFormat="1" ht="12.75">
      <c r="A48" s="124"/>
      <c r="B48" s="105" t="s">
        <v>146</v>
      </c>
      <c r="C48" s="113" t="s">
        <v>44</v>
      </c>
      <c r="D48" s="114"/>
      <c r="E48" s="115"/>
      <c r="F48" s="116"/>
      <c r="G48" s="117"/>
      <c r="H48" s="115"/>
      <c r="I48" s="118"/>
      <c r="J48" s="114"/>
      <c r="K48" s="115"/>
      <c r="L48" s="116"/>
      <c r="M48" s="117"/>
      <c r="N48" s="115"/>
      <c r="O48" s="118"/>
      <c r="P48" s="114"/>
      <c r="Q48" s="115"/>
      <c r="R48" s="116"/>
      <c r="S48" s="117">
        <v>2</v>
      </c>
      <c r="T48" s="115">
        <v>2</v>
      </c>
      <c r="U48" s="118">
        <v>8</v>
      </c>
      <c r="V48" s="114"/>
      <c r="W48" s="115"/>
      <c r="X48" s="116"/>
      <c r="Y48" s="119">
        <f t="shared" si="0"/>
        <v>2</v>
      </c>
      <c r="Z48" s="120">
        <f t="shared" si="1"/>
        <v>2</v>
      </c>
      <c r="AA48" s="119">
        <f t="shared" si="2"/>
        <v>8</v>
      </c>
      <c r="AB48" s="120">
        <f t="shared" si="3"/>
        <v>12</v>
      </c>
    </row>
    <row r="49" spans="1:28" s="28" customFormat="1" ht="12.75">
      <c r="A49" s="124"/>
      <c r="B49" s="105" t="s">
        <v>295</v>
      </c>
      <c r="C49" s="113" t="s">
        <v>44</v>
      </c>
      <c r="D49" s="114"/>
      <c r="E49" s="115"/>
      <c r="F49" s="116"/>
      <c r="G49" s="117"/>
      <c r="H49" s="115"/>
      <c r="I49" s="118"/>
      <c r="J49" s="114"/>
      <c r="K49" s="115"/>
      <c r="L49" s="116"/>
      <c r="M49" s="117"/>
      <c r="N49" s="115"/>
      <c r="O49" s="118"/>
      <c r="P49" s="114"/>
      <c r="Q49" s="115"/>
      <c r="R49" s="116"/>
      <c r="S49" s="117">
        <v>1</v>
      </c>
      <c r="T49" s="115">
        <v>1</v>
      </c>
      <c r="U49" s="118">
        <v>13</v>
      </c>
      <c r="V49" s="114"/>
      <c r="W49" s="115"/>
      <c r="X49" s="116"/>
      <c r="Y49" s="119">
        <f t="shared" si="0"/>
        <v>1</v>
      </c>
      <c r="Z49" s="120">
        <f t="shared" si="1"/>
        <v>1</v>
      </c>
      <c r="AA49" s="119">
        <f t="shared" si="2"/>
        <v>13</v>
      </c>
      <c r="AB49" s="120">
        <f t="shared" si="3"/>
        <v>15</v>
      </c>
    </row>
    <row r="50" spans="1:28" s="28" customFormat="1" ht="24" customHeight="1">
      <c r="A50" s="124"/>
      <c r="B50" s="105" t="s">
        <v>296</v>
      </c>
      <c r="C50" s="113" t="s">
        <v>44</v>
      </c>
      <c r="D50" s="114"/>
      <c r="E50" s="115"/>
      <c r="F50" s="116"/>
      <c r="G50" s="117"/>
      <c r="H50" s="115"/>
      <c r="I50" s="118"/>
      <c r="J50" s="114"/>
      <c r="K50" s="115"/>
      <c r="L50" s="116"/>
      <c r="M50" s="117"/>
      <c r="N50" s="115"/>
      <c r="O50" s="118"/>
      <c r="P50" s="114"/>
      <c r="Q50" s="115"/>
      <c r="R50" s="116"/>
      <c r="S50" s="117"/>
      <c r="T50" s="115">
        <v>1</v>
      </c>
      <c r="U50" s="118">
        <v>6</v>
      </c>
      <c r="V50" s="114"/>
      <c r="W50" s="115"/>
      <c r="X50" s="116"/>
      <c r="Y50" s="119">
        <f t="shared" si="0"/>
        <v>0</v>
      </c>
      <c r="Z50" s="120">
        <f t="shared" si="1"/>
        <v>1</v>
      </c>
      <c r="AA50" s="119">
        <f t="shared" si="2"/>
        <v>6</v>
      </c>
      <c r="AB50" s="120">
        <f t="shared" si="3"/>
        <v>7</v>
      </c>
    </row>
    <row r="51" spans="1:28" s="28" customFormat="1" ht="12.75">
      <c r="A51" s="124"/>
      <c r="B51" s="105" t="s">
        <v>211</v>
      </c>
      <c r="C51" s="113" t="s">
        <v>44</v>
      </c>
      <c r="D51" s="114"/>
      <c r="E51" s="115"/>
      <c r="F51" s="116"/>
      <c r="G51" s="117"/>
      <c r="H51" s="115"/>
      <c r="I51" s="118"/>
      <c r="J51" s="114"/>
      <c r="K51" s="115"/>
      <c r="L51" s="116"/>
      <c r="M51" s="117"/>
      <c r="N51" s="115"/>
      <c r="O51" s="118"/>
      <c r="P51" s="114"/>
      <c r="Q51" s="115"/>
      <c r="R51" s="116"/>
      <c r="S51" s="117"/>
      <c r="T51" s="115">
        <v>1</v>
      </c>
      <c r="U51" s="118"/>
      <c r="V51" s="114"/>
      <c r="W51" s="115"/>
      <c r="X51" s="116"/>
      <c r="Y51" s="119">
        <f t="shared" si="0"/>
        <v>0</v>
      </c>
      <c r="Z51" s="120">
        <f t="shared" si="1"/>
        <v>1</v>
      </c>
      <c r="AA51" s="119">
        <f t="shared" si="2"/>
        <v>0</v>
      </c>
      <c r="AB51" s="120">
        <f t="shared" si="3"/>
        <v>1</v>
      </c>
    </row>
    <row r="52" spans="1:28" s="28" customFormat="1" ht="12.75">
      <c r="A52" s="124"/>
      <c r="B52" s="105" t="s">
        <v>175</v>
      </c>
      <c r="C52" s="113" t="s">
        <v>44</v>
      </c>
      <c r="D52" s="114"/>
      <c r="E52" s="115"/>
      <c r="F52" s="116"/>
      <c r="G52" s="117"/>
      <c r="H52" s="115"/>
      <c r="I52" s="118"/>
      <c r="J52" s="114"/>
      <c r="K52" s="115"/>
      <c r="L52" s="116"/>
      <c r="M52" s="117"/>
      <c r="N52" s="115"/>
      <c r="O52" s="118"/>
      <c r="P52" s="114"/>
      <c r="Q52" s="115"/>
      <c r="R52" s="116"/>
      <c r="S52" s="117"/>
      <c r="T52" s="115"/>
      <c r="U52" s="118">
        <v>1</v>
      </c>
      <c r="V52" s="114"/>
      <c r="W52" s="115"/>
      <c r="X52" s="116"/>
      <c r="Y52" s="119">
        <f t="shared" si="0"/>
        <v>0</v>
      </c>
      <c r="Z52" s="120">
        <f t="shared" si="1"/>
        <v>0</v>
      </c>
      <c r="AA52" s="119">
        <f t="shared" si="2"/>
        <v>1</v>
      </c>
      <c r="AB52" s="120">
        <f t="shared" si="3"/>
        <v>1</v>
      </c>
    </row>
    <row r="53" spans="1:28" s="28" customFormat="1" ht="12.75">
      <c r="A53" s="124"/>
      <c r="B53" s="105" t="s">
        <v>176</v>
      </c>
      <c r="C53" s="113" t="s">
        <v>44</v>
      </c>
      <c r="D53" s="114"/>
      <c r="E53" s="115"/>
      <c r="F53" s="116"/>
      <c r="G53" s="117"/>
      <c r="H53" s="115"/>
      <c r="I53" s="118"/>
      <c r="J53" s="114"/>
      <c r="K53" s="115"/>
      <c r="L53" s="116"/>
      <c r="M53" s="117"/>
      <c r="N53" s="115"/>
      <c r="O53" s="118"/>
      <c r="P53" s="114"/>
      <c r="Q53" s="115"/>
      <c r="R53" s="116"/>
      <c r="S53" s="117"/>
      <c r="T53" s="115"/>
      <c r="U53" s="118">
        <v>1</v>
      </c>
      <c r="V53" s="114"/>
      <c r="W53" s="115"/>
      <c r="X53" s="116"/>
      <c r="Y53" s="119">
        <f t="shared" si="0"/>
        <v>0</v>
      </c>
      <c r="Z53" s="120">
        <f t="shared" si="1"/>
        <v>0</v>
      </c>
      <c r="AA53" s="119">
        <f t="shared" si="2"/>
        <v>1</v>
      </c>
      <c r="AB53" s="120">
        <f t="shared" si="3"/>
        <v>1</v>
      </c>
    </row>
    <row r="54" spans="1:28" s="28" customFormat="1" ht="12.75">
      <c r="A54" s="124"/>
      <c r="B54" s="105" t="s">
        <v>177</v>
      </c>
      <c r="C54" s="113" t="s">
        <v>44</v>
      </c>
      <c r="D54" s="114"/>
      <c r="E54" s="115"/>
      <c r="F54" s="116"/>
      <c r="G54" s="117"/>
      <c r="H54" s="115"/>
      <c r="I54" s="118"/>
      <c r="J54" s="114"/>
      <c r="K54" s="115"/>
      <c r="L54" s="116"/>
      <c r="M54" s="117"/>
      <c r="N54" s="115"/>
      <c r="O54" s="118"/>
      <c r="P54" s="114"/>
      <c r="Q54" s="115"/>
      <c r="R54" s="116"/>
      <c r="S54" s="117">
        <v>1</v>
      </c>
      <c r="T54" s="115">
        <v>3</v>
      </c>
      <c r="U54" s="118"/>
      <c r="V54" s="114"/>
      <c r="W54" s="115"/>
      <c r="X54" s="116"/>
      <c r="Y54" s="119">
        <f t="shared" si="0"/>
        <v>1</v>
      </c>
      <c r="Z54" s="120">
        <f t="shared" si="1"/>
        <v>3</v>
      </c>
      <c r="AA54" s="119">
        <f t="shared" si="2"/>
        <v>0</v>
      </c>
      <c r="AB54" s="120">
        <f t="shared" si="3"/>
        <v>4</v>
      </c>
    </row>
    <row r="55" spans="1:28" s="28" customFormat="1" ht="12.75">
      <c r="A55" s="124"/>
      <c r="B55" s="105" t="s">
        <v>178</v>
      </c>
      <c r="C55" s="113" t="s">
        <v>44</v>
      </c>
      <c r="D55" s="114"/>
      <c r="E55" s="115"/>
      <c r="F55" s="116"/>
      <c r="G55" s="117"/>
      <c r="H55" s="115"/>
      <c r="I55" s="118"/>
      <c r="J55" s="114"/>
      <c r="K55" s="115"/>
      <c r="L55" s="116"/>
      <c r="M55" s="117"/>
      <c r="N55" s="115"/>
      <c r="O55" s="118"/>
      <c r="P55" s="114"/>
      <c r="Q55" s="115"/>
      <c r="R55" s="116"/>
      <c r="S55" s="117"/>
      <c r="T55" s="115"/>
      <c r="U55" s="118">
        <v>2</v>
      </c>
      <c r="V55" s="114"/>
      <c r="W55" s="115"/>
      <c r="X55" s="116"/>
      <c r="Y55" s="119">
        <f t="shared" si="0"/>
        <v>0</v>
      </c>
      <c r="Z55" s="120">
        <f t="shared" si="1"/>
        <v>0</v>
      </c>
      <c r="AA55" s="119">
        <f t="shared" si="2"/>
        <v>2</v>
      </c>
      <c r="AB55" s="120">
        <f t="shared" si="3"/>
        <v>2</v>
      </c>
    </row>
    <row r="56" spans="1:28" s="28" customFormat="1" ht="25.5">
      <c r="A56" s="124"/>
      <c r="B56" s="105" t="s">
        <v>297</v>
      </c>
      <c r="C56" s="113" t="s">
        <v>44</v>
      </c>
      <c r="D56" s="114"/>
      <c r="E56" s="115"/>
      <c r="F56" s="116"/>
      <c r="G56" s="117"/>
      <c r="H56" s="115"/>
      <c r="I56" s="118"/>
      <c r="J56" s="114"/>
      <c r="K56" s="115"/>
      <c r="L56" s="116"/>
      <c r="M56" s="117"/>
      <c r="N56" s="115"/>
      <c r="O56" s="118"/>
      <c r="P56" s="114"/>
      <c r="Q56" s="115"/>
      <c r="R56" s="116"/>
      <c r="S56" s="117"/>
      <c r="T56" s="115">
        <v>5</v>
      </c>
      <c r="U56" s="118">
        <v>49</v>
      </c>
      <c r="V56" s="114"/>
      <c r="W56" s="115"/>
      <c r="X56" s="116"/>
      <c r="Y56" s="119">
        <f t="shared" si="0"/>
        <v>0</v>
      </c>
      <c r="Z56" s="120">
        <f t="shared" si="1"/>
        <v>5</v>
      </c>
      <c r="AA56" s="119">
        <f t="shared" si="2"/>
        <v>49</v>
      </c>
      <c r="AB56" s="120">
        <f t="shared" si="3"/>
        <v>54</v>
      </c>
    </row>
    <row r="57" spans="1:28" s="28" customFormat="1" ht="12.75">
      <c r="A57" s="124"/>
      <c r="B57" s="105" t="s">
        <v>212</v>
      </c>
      <c r="C57" s="113" t="s">
        <v>44</v>
      </c>
      <c r="D57" s="114"/>
      <c r="E57" s="115"/>
      <c r="F57" s="116"/>
      <c r="G57" s="117"/>
      <c r="H57" s="115"/>
      <c r="I57" s="118"/>
      <c r="J57" s="114"/>
      <c r="K57" s="115"/>
      <c r="L57" s="116"/>
      <c r="M57" s="117"/>
      <c r="N57" s="115"/>
      <c r="O57" s="118"/>
      <c r="P57" s="114"/>
      <c r="Q57" s="115"/>
      <c r="R57" s="116"/>
      <c r="S57" s="117"/>
      <c r="T57" s="115">
        <v>1</v>
      </c>
      <c r="U57" s="118">
        <v>2</v>
      </c>
      <c r="V57" s="114"/>
      <c r="W57" s="115"/>
      <c r="X57" s="116"/>
      <c r="Y57" s="119">
        <f t="shared" si="0"/>
        <v>0</v>
      </c>
      <c r="Z57" s="120">
        <f t="shared" si="1"/>
        <v>1</v>
      </c>
      <c r="AA57" s="119">
        <f t="shared" si="2"/>
        <v>2</v>
      </c>
      <c r="AB57" s="120">
        <f t="shared" si="3"/>
        <v>3</v>
      </c>
    </row>
    <row r="58" spans="1:28" s="28" customFormat="1" ht="12.75">
      <c r="A58" s="124"/>
      <c r="B58" s="105" t="s">
        <v>213</v>
      </c>
      <c r="C58" s="113" t="s">
        <v>44</v>
      </c>
      <c r="D58" s="114"/>
      <c r="E58" s="115"/>
      <c r="F58" s="116"/>
      <c r="G58" s="117"/>
      <c r="H58" s="115"/>
      <c r="I58" s="118"/>
      <c r="J58" s="114"/>
      <c r="K58" s="115"/>
      <c r="L58" s="116"/>
      <c r="M58" s="117"/>
      <c r="N58" s="115"/>
      <c r="O58" s="118"/>
      <c r="P58" s="114"/>
      <c r="Q58" s="115"/>
      <c r="R58" s="116"/>
      <c r="S58" s="117"/>
      <c r="T58" s="115">
        <v>1</v>
      </c>
      <c r="U58" s="118"/>
      <c r="V58" s="114"/>
      <c r="W58" s="115"/>
      <c r="X58" s="116"/>
      <c r="Y58" s="119">
        <f t="shared" si="0"/>
        <v>0</v>
      </c>
      <c r="Z58" s="120">
        <f t="shared" si="1"/>
        <v>1</v>
      </c>
      <c r="AA58" s="119">
        <f t="shared" si="2"/>
        <v>0</v>
      </c>
      <c r="AB58" s="120">
        <f t="shared" si="3"/>
        <v>1</v>
      </c>
    </row>
    <row r="59" spans="1:28" s="28" customFormat="1" ht="12.75">
      <c r="A59" s="124"/>
      <c r="B59" s="105" t="s">
        <v>214</v>
      </c>
      <c r="C59" s="113" t="s">
        <v>44</v>
      </c>
      <c r="D59" s="114"/>
      <c r="E59" s="115"/>
      <c r="F59" s="116"/>
      <c r="G59" s="117"/>
      <c r="H59" s="115"/>
      <c r="I59" s="118"/>
      <c r="J59" s="114"/>
      <c r="K59" s="115"/>
      <c r="L59" s="116"/>
      <c r="M59" s="117"/>
      <c r="N59" s="115"/>
      <c r="O59" s="118"/>
      <c r="P59" s="114"/>
      <c r="Q59" s="115"/>
      <c r="R59" s="116"/>
      <c r="S59" s="117"/>
      <c r="T59" s="115">
        <v>1</v>
      </c>
      <c r="U59" s="118">
        <v>3</v>
      </c>
      <c r="V59" s="114"/>
      <c r="W59" s="115"/>
      <c r="X59" s="116"/>
      <c r="Y59" s="119">
        <f t="shared" si="0"/>
        <v>0</v>
      </c>
      <c r="Z59" s="120">
        <f t="shared" si="1"/>
        <v>1</v>
      </c>
      <c r="AA59" s="119">
        <f t="shared" si="2"/>
        <v>3</v>
      </c>
      <c r="AB59" s="120">
        <f t="shared" si="3"/>
        <v>4</v>
      </c>
    </row>
    <row r="60" spans="1:28" s="28" customFormat="1" ht="12.75">
      <c r="A60" s="124"/>
      <c r="B60" s="105" t="s">
        <v>241</v>
      </c>
      <c r="C60" s="113" t="s">
        <v>44</v>
      </c>
      <c r="D60" s="114"/>
      <c r="E60" s="115"/>
      <c r="F60" s="116"/>
      <c r="G60" s="117"/>
      <c r="H60" s="115"/>
      <c r="I60" s="118"/>
      <c r="J60" s="114"/>
      <c r="K60" s="115"/>
      <c r="L60" s="116"/>
      <c r="M60" s="117"/>
      <c r="N60" s="115"/>
      <c r="O60" s="118"/>
      <c r="P60" s="114"/>
      <c r="Q60" s="115"/>
      <c r="R60" s="116"/>
      <c r="S60" s="117"/>
      <c r="T60" s="115"/>
      <c r="U60" s="118">
        <v>1</v>
      </c>
      <c r="V60" s="114"/>
      <c r="W60" s="115"/>
      <c r="X60" s="116"/>
      <c r="Y60" s="119">
        <f t="shared" si="0"/>
        <v>0</v>
      </c>
      <c r="Z60" s="120">
        <f t="shared" si="1"/>
        <v>0</v>
      </c>
      <c r="AA60" s="119">
        <f t="shared" si="2"/>
        <v>1</v>
      </c>
      <c r="AB60" s="120">
        <f t="shared" si="3"/>
        <v>1</v>
      </c>
    </row>
    <row r="61" spans="1:28" s="28" customFormat="1" ht="12.75">
      <c r="A61" s="124"/>
      <c r="B61" s="105" t="s">
        <v>298</v>
      </c>
      <c r="C61" s="113" t="s">
        <v>44</v>
      </c>
      <c r="D61" s="114"/>
      <c r="E61" s="115"/>
      <c r="F61" s="116"/>
      <c r="G61" s="117"/>
      <c r="H61" s="115"/>
      <c r="I61" s="118"/>
      <c r="J61" s="114"/>
      <c r="K61" s="115"/>
      <c r="L61" s="116"/>
      <c r="M61" s="117"/>
      <c r="N61" s="115"/>
      <c r="O61" s="118"/>
      <c r="P61" s="114"/>
      <c r="Q61" s="115"/>
      <c r="R61" s="116"/>
      <c r="S61" s="117"/>
      <c r="T61" s="115"/>
      <c r="U61" s="118">
        <v>3</v>
      </c>
      <c r="V61" s="114"/>
      <c r="W61" s="115"/>
      <c r="X61" s="116"/>
      <c r="Y61" s="119">
        <f t="shared" si="0"/>
        <v>0</v>
      </c>
      <c r="Z61" s="120">
        <f t="shared" si="1"/>
        <v>0</v>
      </c>
      <c r="AA61" s="119">
        <f t="shared" si="2"/>
        <v>3</v>
      </c>
      <c r="AB61" s="120">
        <f t="shared" si="3"/>
        <v>3</v>
      </c>
    </row>
    <row r="62" spans="1:28" s="28" customFormat="1" ht="12.75">
      <c r="A62" s="124"/>
      <c r="B62" s="105" t="s">
        <v>299</v>
      </c>
      <c r="C62" s="113" t="s">
        <v>44</v>
      </c>
      <c r="D62" s="114"/>
      <c r="E62" s="115"/>
      <c r="F62" s="116"/>
      <c r="G62" s="117"/>
      <c r="H62" s="115"/>
      <c r="I62" s="118"/>
      <c r="J62" s="114"/>
      <c r="K62" s="115"/>
      <c r="L62" s="116"/>
      <c r="M62" s="117"/>
      <c r="N62" s="115"/>
      <c r="O62" s="118"/>
      <c r="P62" s="114"/>
      <c r="Q62" s="115"/>
      <c r="R62" s="116"/>
      <c r="S62" s="117"/>
      <c r="T62" s="115">
        <v>1</v>
      </c>
      <c r="U62" s="118">
        <v>1</v>
      </c>
      <c r="V62" s="114"/>
      <c r="W62" s="115"/>
      <c r="X62" s="116"/>
      <c r="Y62" s="119">
        <f t="shared" si="0"/>
        <v>0</v>
      </c>
      <c r="Z62" s="120">
        <f t="shared" si="1"/>
        <v>1</v>
      </c>
      <c r="AA62" s="119">
        <f t="shared" si="2"/>
        <v>1</v>
      </c>
      <c r="AB62" s="120">
        <f t="shared" si="3"/>
        <v>2</v>
      </c>
    </row>
    <row r="63" spans="1:28" s="28" customFormat="1" ht="12.75">
      <c r="A63" s="124"/>
      <c r="B63" s="105" t="s">
        <v>300</v>
      </c>
      <c r="C63" s="113" t="s">
        <v>44</v>
      </c>
      <c r="D63" s="114"/>
      <c r="E63" s="115"/>
      <c r="F63" s="116"/>
      <c r="G63" s="117"/>
      <c r="H63" s="115"/>
      <c r="I63" s="118"/>
      <c r="J63" s="114"/>
      <c r="K63" s="115"/>
      <c r="L63" s="116"/>
      <c r="M63" s="117"/>
      <c r="N63" s="115"/>
      <c r="O63" s="118">
        <v>2</v>
      </c>
      <c r="P63" s="114"/>
      <c r="Q63" s="115"/>
      <c r="R63" s="116"/>
      <c r="S63" s="117"/>
      <c r="T63" s="115"/>
      <c r="U63" s="118">
        <v>6</v>
      </c>
      <c r="V63" s="114"/>
      <c r="W63" s="115"/>
      <c r="X63" s="116"/>
      <c r="Y63" s="119">
        <f t="shared" si="0"/>
        <v>0</v>
      </c>
      <c r="Z63" s="120">
        <f t="shared" si="1"/>
        <v>0</v>
      </c>
      <c r="AA63" s="119">
        <f t="shared" si="2"/>
        <v>8</v>
      </c>
      <c r="AB63" s="120">
        <f t="shared" si="3"/>
        <v>8</v>
      </c>
    </row>
    <row r="64" spans="1:28" s="28" customFormat="1" ht="12.75">
      <c r="A64" s="124"/>
      <c r="B64" s="105" t="s">
        <v>242</v>
      </c>
      <c r="C64" s="113" t="s">
        <v>44</v>
      </c>
      <c r="D64" s="114"/>
      <c r="E64" s="115"/>
      <c r="F64" s="116"/>
      <c r="G64" s="117"/>
      <c r="H64" s="115"/>
      <c r="I64" s="118"/>
      <c r="J64" s="114"/>
      <c r="K64" s="115"/>
      <c r="L64" s="116"/>
      <c r="M64" s="117"/>
      <c r="N64" s="115"/>
      <c r="O64" s="118"/>
      <c r="P64" s="114"/>
      <c r="Q64" s="115"/>
      <c r="R64" s="116"/>
      <c r="S64" s="117"/>
      <c r="T64" s="115">
        <v>2</v>
      </c>
      <c r="U64" s="118">
        <v>4</v>
      </c>
      <c r="V64" s="114"/>
      <c r="W64" s="115"/>
      <c r="X64" s="116"/>
      <c r="Y64" s="119">
        <f aca="true" t="shared" si="6" ref="Y64:Y122">D64+G64+J64+M64+P64+S64+V64</f>
        <v>0</v>
      </c>
      <c r="Z64" s="120">
        <f aca="true" t="shared" si="7" ref="Z64:Z122">E64+H64+K64+N64+Q64+T64+W64</f>
        <v>2</v>
      </c>
      <c r="AA64" s="119">
        <f aca="true" t="shared" si="8" ref="AA64:AA122">F64+I64+L64+O64+R64+U64+X64</f>
        <v>4</v>
      </c>
      <c r="AB64" s="120">
        <f aca="true" t="shared" si="9" ref="AB64:AB122">Y64+Z64+AA64</f>
        <v>6</v>
      </c>
    </row>
    <row r="65" spans="1:28" ht="31.5">
      <c r="A65" s="60"/>
      <c r="B65" s="39" t="s">
        <v>193</v>
      </c>
      <c r="C65" s="49" t="s">
        <v>44</v>
      </c>
      <c r="D65" s="82">
        <f>SUM(D33:D64)</f>
        <v>7</v>
      </c>
      <c r="E65" s="82">
        <f aca="true" t="shared" si="10" ref="E65:Y65">SUM(E33:E64)</f>
        <v>42</v>
      </c>
      <c r="F65" s="82">
        <f t="shared" si="10"/>
        <v>112</v>
      </c>
      <c r="G65" s="82">
        <f t="shared" si="10"/>
        <v>0</v>
      </c>
      <c r="H65" s="82">
        <f t="shared" si="10"/>
        <v>0</v>
      </c>
      <c r="I65" s="82">
        <f t="shared" si="10"/>
        <v>6</v>
      </c>
      <c r="J65" s="82">
        <f t="shared" si="10"/>
        <v>0</v>
      </c>
      <c r="K65" s="82">
        <f t="shared" si="10"/>
        <v>0</v>
      </c>
      <c r="L65" s="82">
        <f t="shared" si="10"/>
        <v>0</v>
      </c>
      <c r="M65" s="82">
        <f t="shared" si="10"/>
        <v>1</v>
      </c>
      <c r="N65" s="82">
        <f t="shared" si="10"/>
        <v>1</v>
      </c>
      <c r="O65" s="82">
        <f t="shared" si="10"/>
        <v>5</v>
      </c>
      <c r="P65" s="82">
        <f t="shared" si="10"/>
        <v>15</v>
      </c>
      <c r="Q65" s="82">
        <f t="shared" si="10"/>
        <v>52</v>
      </c>
      <c r="R65" s="82">
        <f t="shared" si="10"/>
        <v>120</v>
      </c>
      <c r="S65" s="82">
        <f t="shared" si="10"/>
        <v>28</v>
      </c>
      <c r="T65" s="82">
        <f t="shared" si="10"/>
        <v>112</v>
      </c>
      <c r="U65" s="82">
        <f t="shared" si="10"/>
        <v>485</v>
      </c>
      <c r="V65" s="82">
        <f t="shared" si="10"/>
        <v>1</v>
      </c>
      <c r="W65" s="82">
        <f t="shared" si="10"/>
        <v>3</v>
      </c>
      <c r="X65" s="82">
        <f t="shared" si="10"/>
        <v>38</v>
      </c>
      <c r="Y65" s="82">
        <f t="shared" si="10"/>
        <v>52</v>
      </c>
      <c r="Z65" s="68">
        <f t="shared" si="7"/>
        <v>210</v>
      </c>
      <c r="AA65" s="64">
        <f t="shared" si="8"/>
        <v>766</v>
      </c>
      <c r="AB65" s="68">
        <f t="shared" si="9"/>
        <v>1028</v>
      </c>
    </row>
    <row r="66" spans="1:28" ht="15.75">
      <c r="A66" s="61"/>
      <c r="B66" s="21" t="s">
        <v>45</v>
      </c>
      <c r="C66" s="56" t="s">
        <v>45</v>
      </c>
      <c r="D66" s="72">
        <v>6</v>
      </c>
      <c r="E66" s="25">
        <v>23</v>
      </c>
      <c r="F66" s="78">
        <v>66</v>
      </c>
      <c r="G66" s="96"/>
      <c r="H66" s="25"/>
      <c r="I66" s="98"/>
      <c r="J66" s="72"/>
      <c r="K66" s="25"/>
      <c r="L66" s="78"/>
      <c r="M66" s="96">
        <v>1</v>
      </c>
      <c r="N66" s="25">
        <v>2</v>
      </c>
      <c r="O66" s="98">
        <v>2</v>
      </c>
      <c r="P66" s="72">
        <v>17</v>
      </c>
      <c r="Q66" s="25">
        <v>33</v>
      </c>
      <c r="R66" s="78">
        <v>92</v>
      </c>
      <c r="S66" s="96">
        <v>45</v>
      </c>
      <c r="T66" s="25">
        <v>141</v>
      </c>
      <c r="U66" s="98">
        <v>671</v>
      </c>
      <c r="V66" s="72"/>
      <c r="W66" s="25"/>
      <c r="X66" s="78"/>
      <c r="Y66" s="56">
        <f t="shared" si="6"/>
        <v>69</v>
      </c>
      <c r="Z66" s="50">
        <f t="shared" si="7"/>
        <v>199</v>
      </c>
      <c r="AA66" s="56">
        <f t="shared" si="8"/>
        <v>831</v>
      </c>
      <c r="AB66" s="50">
        <f t="shared" si="9"/>
        <v>1099</v>
      </c>
    </row>
    <row r="67" spans="1:28" s="28" customFormat="1" ht="12.75">
      <c r="A67" s="124"/>
      <c r="B67" s="105" t="s">
        <v>31</v>
      </c>
      <c r="C67" s="119" t="s">
        <v>45</v>
      </c>
      <c r="D67" s="114"/>
      <c r="E67" s="115">
        <v>6</v>
      </c>
      <c r="F67" s="116">
        <v>10</v>
      </c>
      <c r="G67" s="117"/>
      <c r="H67" s="115"/>
      <c r="I67" s="118"/>
      <c r="J67" s="114"/>
      <c r="K67" s="115"/>
      <c r="L67" s="116"/>
      <c r="M67" s="117"/>
      <c r="N67" s="115">
        <v>1</v>
      </c>
      <c r="O67" s="118">
        <v>2</v>
      </c>
      <c r="P67" s="114">
        <v>4</v>
      </c>
      <c r="Q67" s="115">
        <v>7</v>
      </c>
      <c r="R67" s="116">
        <v>26</v>
      </c>
      <c r="S67" s="117">
        <v>10</v>
      </c>
      <c r="T67" s="115">
        <v>50</v>
      </c>
      <c r="U67" s="118">
        <v>205</v>
      </c>
      <c r="V67" s="114"/>
      <c r="W67" s="115"/>
      <c r="X67" s="116"/>
      <c r="Y67" s="119">
        <f t="shared" si="6"/>
        <v>14</v>
      </c>
      <c r="Z67" s="120">
        <f t="shared" si="7"/>
        <v>64</v>
      </c>
      <c r="AA67" s="119">
        <f t="shared" si="8"/>
        <v>243</v>
      </c>
      <c r="AB67" s="120">
        <f t="shared" si="9"/>
        <v>321</v>
      </c>
    </row>
    <row r="68" spans="1:28" s="28" customFormat="1" ht="12.75">
      <c r="A68" s="124"/>
      <c r="B68" s="105" t="s">
        <v>23</v>
      </c>
      <c r="C68" s="119" t="s">
        <v>45</v>
      </c>
      <c r="D68" s="114">
        <v>3</v>
      </c>
      <c r="E68" s="115">
        <v>8</v>
      </c>
      <c r="F68" s="116">
        <v>24</v>
      </c>
      <c r="G68" s="117"/>
      <c r="H68" s="115"/>
      <c r="I68" s="118"/>
      <c r="J68" s="114"/>
      <c r="K68" s="115"/>
      <c r="L68" s="116"/>
      <c r="M68" s="117"/>
      <c r="N68" s="115"/>
      <c r="O68" s="118"/>
      <c r="P68" s="114">
        <v>6</v>
      </c>
      <c r="Q68" s="115">
        <v>14</v>
      </c>
      <c r="R68" s="116">
        <v>28</v>
      </c>
      <c r="S68" s="117">
        <v>5</v>
      </c>
      <c r="T68" s="115">
        <v>22</v>
      </c>
      <c r="U68" s="118">
        <v>76</v>
      </c>
      <c r="V68" s="114"/>
      <c r="W68" s="115"/>
      <c r="X68" s="116"/>
      <c r="Y68" s="119">
        <f t="shared" si="6"/>
        <v>14</v>
      </c>
      <c r="Z68" s="120">
        <f t="shared" si="7"/>
        <v>44</v>
      </c>
      <c r="AA68" s="119">
        <f t="shared" si="8"/>
        <v>128</v>
      </c>
      <c r="AB68" s="120">
        <f t="shared" si="9"/>
        <v>186</v>
      </c>
    </row>
    <row r="69" spans="1:28" s="28" customFormat="1" ht="12.75">
      <c r="A69" s="124"/>
      <c r="B69" s="105" t="s">
        <v>32</v>
      </c>
      <c r="C69" s="119" t="s">
        <v>45</v>
      </c>
      <c r="D69" s="114">
        <v>1</v>
      </c>
      <c r="E69" s="115">
        <v>4</v>
      </c>
      <c r="F69" s="116">
        <v>17</v>
      </c>
      <c r="G69" s="117"/>
      <c r="H69" s="115"/>
      <c r="I69" s="118"/>
      <c r="J69" s="114"/>
      <c r="K69" s="115"/>
      <c r="L69" s="116"/>
      <c r="M69" s="117"/>
      <c r="N69" s="115">
        <v>1</v>
      </c>
      <c r="O69" s="118"/>
      <c r="P69" s="114">
        <v>4</v>
      </c>
      <c r="Q69" s="115">
        <v>5</v>
      </c>
      <c r="R69" s="116">
        <v>15</v>
      </c>
      <c r="S69" s="117">
        <v>9</v>
      </c>
      <c r="T69" s="115">
        <v>16</v>
      </c>
      <c r="U69" s="118">
        <v>92</v>
      </c>
      <c r="V69" s="114"/>
      <c r="W69" s="115"/>
      <c r="X69" s="116"/>
      <c r="Y69" s="119">
        <f t="shared" si="6"/>
        <v>14</v>
      </c>
      <c r="Z69" s="120">
        <f t="shared" si="7"/>
        <v>26</v>
      </c>
      <c r="AA69" s="119">
        <f t="shared" si="8"/>
        <v>124</v>
      </c>
      <c r="AB69" s="120">
        <f t="shared" si="9"/>
        <v>164</v>
      </c>
    </row>
    <row r="70" spans="1:28" s="28" customFormat="1" ht="12.75">
      <c r="A70" s="124"/>
      <c r="B70" s="105" t="s">
        <v>215</v>
      </c>
      <c r="C70" s="119" t="s">
        <v>45</v>
      </c>
      <c r="D70" s="114">
        <v>1</v>
      </c>
      <c r="E70" s="115">
        <v>5</v>
      </c>
      <c r="F70" s="116">
        <v>10</v>
      </c>
      <c r="G70" s="117"/>
      <c r="H70" s="115"/>
      <c r="I70" s="118"/>
      <c r="J70" s="114"/>
      <c r="K70" s="115"/>
      <c r="L70" s="116"/>
      <c r="M70" s="117"/>
      <c r="N70" s="115"/>
      <c r="O70" s="118"/>
      <c r="P70" s="114">
        <v>2</v>
      </c>
      <c r="Q70" s="115">
        <v>5</v>
      </c>
      <c r="R70" s="116">
        <v>12</v>
      </c>
      <c r="S70" s="117">
        <v>3</v>
      </c>
      <c r="T70" s="115">
        <v>6</v>
      </c>
      <c r="U70" s="118">
        <v>38</v>
      </c>
      <c r="V70" s="114"/>
      <c r="W70" s="115"/>
      <c r="X70" s="116"/>
      <c r="Y70" s="119">
        <f t="shared" si="6"/>
        <v>6</v>
      </c>
      <c r="Z70" s="120">
        <f t="shared" si="7"/>
        <v>16</v>
      </c>
      <c r="AA70" s="119">
        <f t="shared" si="8"/>
        <v>60</v>
      </c>
      <c r="AB70" s="120">
        <f t="shared" si="9"/>
        <v>82</v>
      </c>
    </row>
    <row r="71" spans="1:28" s="28" customFormat="1" ht="12.75">
      <c r="A71" s="124"/>
      <c r="B71" s="105" t="s">
        <v>216</v>
      </c>
      <c r="C71" s="119" t="s">
        <v>45</v>
      </c>
      <c r="D71" s="114"/>
      <c r="E71" s="115"/>
      <c r="F71" s="116">
        <v>1</v>
      </c>
      <c r="G71" s="117"/>
      <c r="H71" s="115"/>
      <c r="I71" s="118"/>
      <c r="J71" s="114"/>
      <c r="K71" s="115"/>
      <c r="L71" s="116"/>
      <c r="M71" s="117"/>
      <c r="N71" s="115"/>
      <c r="O71" s="118"/>
      <c r="P71" s="114">
        <v>1</v>
      </c>
      <c r="Q71" s="115"/>
      <c r="R71" s="116"/>
      <c r="S71" s="117"/>
      <c r="T71" s="115">
        <v>5</v>
      </c>
      <c r="U71" s="118">
        <v>28</v>
      </c>
      <c r="V71" s="114"/>
      <c r="W71" s="115"/>
      <c r="X71" s="116"/>
      <c r="Y71" s="119">
        <f t="shared" si="6"/>
        <v>1</v>
      </c>
      <c r="Z71" s="120">
        <f t="shared" si="7"/>
        <v>5</v>
      </c>
      <c r="AA71" s="119">
        <f t="shared" si="8"/>
        <v>29</v>
      </c>
      <c r="AB71" s="120">
        <f t="shared" si="9"/>
        <v>35</v>
      </c>
    </row>
    <row r="72" spans="1:28" s="28" customFormat="1" ht="12.75">
      <c r="A72" s="124"/>
      <c r="B72" s="105" t="s">
        <v>164</v>
      </c>
      <c r="C72" s="119" t="s">
        <v>45</v>
      </c>
      <c r="D72" s="114">
        <v>1</v>
      </c>
      <c r="E72" s="115"/>
      <c r="F72" s="116">
        <v>1</v>
      </c>
      <c r="G72" s="117"/>
      <c r="H72" s="115"/>
      <c r="I72" s="118"/>
      <c r="J72" s="114"/>
      <c r="K72" s="115"/>
      <c r="L72" s="116"/>
      <c r="M72" s="117">
        <v>1</v>
      </c>
      <c r="N72" s="115"/>
      <c r="O72" s="118"/>
      <c r="P72" s="114"/>
      <c r="Q72" s="115">
        <v>2</v>
      </c>
      <c r="R72" s="116">
        <v>2</v>
      </c>
      <c r="S72" s="117">
        <v>1</v>
      </c>
      <c r="T72" s="115">
        <v>6</v>
      </c>
      <c r="U72" s="118">
        <v>35</v>
      </c>
      <c r="V72" s="114"/>
      <c r="W72" s="115"/>
      <c r="X72" s="116"/>
      <c r="Y72" s="119">
        <f t="shared" si="6"/>
        <v>3</v>
      </c>
      <c r="Z72" s="120">
        <f t="shared" si="7"/>
        <v>8</v>
      </c>
      <c r="AA72" s="119">
        <f t="shared" si="8"/>
        <v>38</v>
      </c>
      <c r="AB72" s="120">
        <f t="shared" si="9"/>
        <v>49</v>
      </c>
    </row>
    <row r="73" spans="1:28" s="28" customFormat="1" ht="12.75" customHeight="1">
      <c r="A73" s="124"/>
      <c r="B73" s="105" t="s">
        <v>115</v>
      </c>
      <c r="C73" s="119" t="s">
        <v>45</v>
      </c>
      <c r="D73" s="114"/>
      <c r="E73" s="115"/>
      <c r="F73" s="116"/>
      <c r="G73" s="117"/>
      <c r="H73" s="115"/>
      <c r="I73" s="118"/>
      <c r="J73" s="114"/>
      <c r="K73" s="115"/>
      <c r="L73" s="116"/>
      <c r="M73" s="117"/>
      <c r="N73" s="115"/>
      <c r="O73" s="118"/>
      <c r="P73" s="114"/>
      <c r="Q73" s="115"/>
      <c r="R73" s="116"/>
      <c r="S73" s="117"/>
      <c r="T73" s="115"/>
      <c r="U73" s="118">
        <v>1</v>
      </c>
      <c r="V73" s="114"/>
      <c r="W73" s="115"/>
      <c r="X73" s="116"/>
      <c r="Y73" s="119">
        <f t="shared" si="6"/>
        <v>0</v>
      </c>
      <c r="Z73" s="120">
        <f t="shared" si="7"/>
        <v>0</v>
      </c>
      <c r="AA73" s="119">
        <f t="shared" si="8"/>
        <v>1</v>
      </c>
      <c r="AB73" s="120">
        <f t="shared" si="9"/>
        <v>1</v>
      </c>
    </row>
    <row r="74" spans="1:28" s="28" customFormat="1" ht="12.75">
      <c r="A74" s="124"/>
      <c r="B74" s="105" t="s">
        <v>301</v>
      </c>
      <c r="C74" s="119" t="s">
        <v>45</v>
      </c>
      <c r="D74" s="114"/>
      <c r="E74" s="115"/>
      <c r="F74" s="116"/>
      <c r="G74" s="117"/>
      <c r="H74" s="115"/>
      <c r="I74" s="118"/>
      <c r="J74" s="114"/>
      <c r="K74" s="115"/>
      <c r="L74" s="116"/>
      <c r="M74" s="117"/>
      <c r="N74" s="115"/>
      <c r="O74" s="118"/>
      <c r="P74" s="114"/>
      <c r="Q74" s="115"/>
      <c r="R74" s="116"/>
      <c r="S74" s="117"/>
      <c r="T74" s="115"/>
      <c r="U74" s="118"/>
      <c r="V74" s="114"/>
      <c r="W74" s="115"/>
      <c r="X74" s="116"/>
      <c r="Y74" s="119">
        <f t="shared" si="6"/>
        <v>0</v>
      </c>
      <c r="Z74" s="120">
        <f t="shared" si="7"/>
        <v>0</v>
      </c>
      <c r="AA74" s="119">
        <f t="shared" si="8"/>
        <v>0</v>
      </c>
      <c r="AB74" s="120">
        <f t="shared" si="9"/>
        <v>0</v>
      </c>
    </row>
    <row r="75" spans="1:28" s="28" customFormat="1" ht="12.75">
      <c r="A75" s="124"/>
      <c r="B75" s="105" t="s">
        <v>217</v>
      </c>
      <c r="C75" s="119" t="s">
        <v>45</v>
      </c>
      <c r="D75" s="114"/>
      <c r="E75" s="115"/>
      <c r="F75" s="116">
        <v>2</v>
      </c>
      <c r="G75" s="117"/>
      <c r="H75" s="115"/>
      <c r="I75" s="118"/>
      <c r="J75" s="114"/>
      <c r="K75" s="115"/>
      <c r="L75" s="116"/>
      <c r="M75" s="117"/>
      <c r="N75" s="115"/>
      <c r="O75" s="118"/>
      <c r="P75" s="114"/>
      <c r="Q75" s="115"/>
      <c r="R75" s="116">
        <v>5</v>
      </c>
      <c r="S75" s="117"/>
      <c r="T75" s="115"/>
      <c r="U75" s="118">
        <v>5</v>
      </c>
      <c r="V75" s="114"/>
      <c r="W75" s="115"/>
      <c r="X75" s="116"/>
      <c r="Y75" s="119">
        <f t="shared" si="6"/>
        <v>0</v>
      </c>
      <c r="Z75" s="120">
        <f t="shared" si="7"/>
        <v>0</v>
      </c>
      <c r="AA75" s="119">
        <f t="shared" si="8"/>
        <v>12</v>
      </c>
      <c r="AB75" s="120">
        <f t="shared" si="9"/>
        <v>12</v>
      </c>
    </row>
    <row r="76" spans="1:28" s="28" customFormat="1" ht="12.75">
      <c r="A76" s="124"/>
      <c r="B76" s="105" t="s">
        <v>218</v>
      </c>
      <c r="C76" s="119" t="s">
        <v>45</v>
      </c>
      <c r="D76" s="114"/>
      <c r="E76" s="115"/>
      <c r="F76" s="116"/>
      <c r="G76" s="117"/>
      <c r="H76" s="115"/>
      <c r="I76" s="118"/>
      <c r="J76" s="114"/>
      <c r="K76" s="115"/>
      <c r="L76" s="116"/>
      <c r="M76" s="117"/>
      <c r="N76" s="115"/>
      <c r="O76" s="118"/>
      <c r="P76" s="114"/>
      <c r="Q76" s="115"/>
      <c r="R76" s="116"/>
      <c r="S76" s="117"/>
      <c r="T76" s="115"/>
      <c r="U76" s="118"/>
      <c r="V76" s="114"/>
      <c r="W76" s="115"/>
      <c r="X76" s="116"/>
      <c r="Y76" s="119">
        <f t="shared" si="6"/>
        <v>0</v>
      </c>
      <c r="Z76" s="120">
        <f t="shared" si="7"/>
        <v>0</v>
      </c>
      <c r="AA76" s="119">
        <f t="shared" si="8"/>
        <v>0</v>
      </c>
      <c r="AB76" s="120">
        <f t="shared" si="9"/>
        <v>0</v>
      </c>
    </row>
    <row r="77" spans="1:28" s="28" customFormat="1" ht="12.75">
      <c r="A77" s="124"/>
      <c r="B77" s="105" t="s">
        <v>219</v>
      </c>
      <c r="C77" s="119" t="s">
        <v>45</v>
      </c>
      <c r="D77" s="114"/>
      <c r="E77" s="115"/>
      <c r="F77" s="116"/>
      <c r="G77" s="117"/>
      <c r="H77" s="115"/>
      <c r="I77" s="118"/>
      <c r="J77" s="114"/>
      <c r="K77" s="115"/>
      <c r="L77" s="116"/>
      <c r="M77" s="117"/>
      <c r="N77" s="115"/>
      <c r="O77" s="118"/>
      <c r="P77" s="114"/>
      <c r="Q77" s="115"/>
      <c r="R77" s="116"/>
      <c r="S77" s="117"/>
      <c r="T77" s="115"/>
      <c r="U77" s="118"/>
      <c r="V77" s="114"/>
      <c r="W77" s="115"/>
      <c r="X77" s="116"/>
      <c r="Y77" s="119">
        <f t="shared" si="6"/>
        <v>0</v>
      </c>
      <c r="Z77" s="120">
        <f t="shared" si="7"/>
        <v>0</v>
      </c>
      <c r="AA77" s="119">
        <f t="shared" si="8"/>
        <v>0</v>
      </c>
      <c r="AB77" s="120">
        <f t="shared" si="9"/>
        <v>0</v>
      </c>
    </row>
    <row r="78" spans="1:28" s="28" customFormat="1" ht="12.75">
      <c r="A78" s="124"/>
      <c r="B78" s="105" t="s">
        <v>152</v>
      </c>
      <c r="C78" s="119" t="s">
        <v>45</v>
      </c>
      <c r="D78" s="114"/>
      <c r="E78" s="115"/>
      <c r="F78" s="116"/>
      <c r="G78" s="117"/>
      <c r="H78" s="115"/>
      <c r="I78" s="118"/>
      <c r="J78" s="114"/>
      <c r="K78" s="115"/>
      <c r="L78" s="116"/>
      <c r="M78" s="117"/>
      <c r="N78" s="115"/>
      <c r="O78" s="118"/>
      <c r="P78" s="114"/>
      <c r="Q78" s="115"/>
      <c r="R78" s="116"/>
      <c r="S78" s="117"/>
      <c r="T78" s="115"/>
      <c r="U78" s="118"/>
      <c r="V78" s="114"/>
      <c r="W78" s="115"/>
      <c r="X78" s="116"/>
      <c r="Y78" s="119">
        <f t="shared" si="6"/>
        <v>0</v>
      </c>
      <c r="Z78" s="120">
        <f t="shared" si="7"/>
        <v>0</v>
      </c>
      <c r="AA78" s="119">
        <f t="shared" si="8"/>
        <v>0</v>
      </c>
      <c r="AB78" s="120">
        <f t="shared" si="9"/>
        <v>0</v>
      </c>
    </row>
    <row r="79" spans="1:28" s="28" customFormat="1" ht="12.75">
      <c r="A79" s="124"/>
      <c r="B79" s="105" t="s">
        <v>157</v>
      </c>
      <c r="C79" s="119" t="s">
        <v>45</v>
      </c>
      <c r="D79" s="114"/>
      <c r="E79" s="115"/>
      <c r="F79" s="116"/>
      <c r="G79" s="117"/>
      <c r="H79" s="115"/>
      <c r="I79" s="118"/>
      <c r="J79" s="114"/>
      <c r="K79" s="115"/>
      <c r="L79" s="116"/>
      <c r="M79" s="117"/>
      <c r="N79" s="115"/>
      <c r="O79" s="118"/>
      <c r="P79" s="114"/>
      <c r="Q79" s="115"/>
      <c r="R79" s="116"/>
      <c r="S79" s="117"/>
      <c r="T79" s="115">
        <v>12</v>
      </c>
      <c r="U79" s="118">
        <v>18</v>
      </c>
      <c r="V79" s="114"/>
      <c r="W79" s="115"/>
      <c r="X79" s="116"/>
      <c r="Y79" s="119">
        <f t="shared" si="6"/>
        <v>0</v>
      </c>
      <c r="Z79" s="120">
        <f t="shared" si="7"/>
        <v>12</v>
      </c>
      <c r="AA79" s="119">
        <f t="shared" si="8"/>
        <v>18</v>
      </c>
      <c r="AB79" s="120">
        <f t="shared" si="9"/>
        <v>30</v>
      </c>
    </row>
    <row r="80" spans="1:28" s="28" customFormat="1" ht="12.75">
      <c r="A80" s="124"/>
      <c r="B80" s="105" t="s">
        <v>165</v>
      </c>
      <c r="C80" s="119" t="s">
        <v>45</v>
      </c>
      <c r="D80" s="114"/>
      <c r="E80" s="115"/>
      <c r="F80" s="116"/>
      <c r="G80" s="117"/>
      <c r="H80" s="115"/>
      <c r="I80" s="118"/>
      <c r="J80" s="114"/>
      <c r="K80" s="115"/>
      <c r="L80" s="116"/>
      <c r="M80" s="117"/>
      <c r="N80" s="115"/>
      <c r="O80" s="118"/>
      <c r="P80" s="114"/>
      <c r="Q80" s="115"/>
      <c r="R80" s="116"/>
      <c r="S80" s="117"/>
      <c r="T80" s="115"/>
      <c r="U80" s="118"/>
      <c r="V80" s="114"/>
      <c r="W80" s="115"/>
      <c r="X80" s="116"/>
      <c r="Y80" s="119">
        <f t="shared" si="6"/>
        <v>0</v>
      </c>
      <c r="Z80" s="120">
        <f t="shared" si="7"/>
        <v>0</v>
      </c>
      <c r="AA80" s="119">
        <f t="shared" si="8"/>
        <v>0</v>
      </c>
      <c r="AB80" s="120">
        <f t="shared" si="9"/>
        <v>0</v>
      </c>
    </row>
    <row r="81" spans="1:28" s="28" customFormat="1" ht="12.75">
      <c r="A81" s="124"/>
      <c r="B81" s="105" t="s">
        <v>166</v>
      </c>
      <c r="C81" s="119" t="s">
        <v>45</v>
      </c>
      <c r="D81" s="114"/>
      <c r="E81" s="115"/>
      <c r="F81" s="116"/>
      <c r="G81" s="117"/>
      <c r="H81" s="115"/>
      <c r="I81" s="118"/>
      <c r="J81" s="114"/>
      <c r="K81" s="115"/>
      <c r="L81" s="116"/>
      <c r="M81" s="117"/>
      <c r="N81" s="115"/>
      <c r="O81" s="118"/>
      <c r="P81" s="114"/>
      <c r="Q81" s="115"/>
      <c r="R81" s="116"/>
      <c r="S81" s="117">
        <v>1</v>
      </c>
      <c r="T81" s="115">
        <v>1</v>
      </c>
      <c r="U81" s="118"/>
      <c r="V81" s="114"/>
      <c r="W81" s="115"/>
      <c r="X81" s="116"/>
      <c r="Y81" s="119">
        <f t="shared" si="6"/>
        <v>1</v>
      </c>
      <c r="Z81" s="120">
        <f t="shared" si="7"/>
        <v>1</v>
      </c>
      <c r="AA81" s="119">
        <f t="shared" si="8"/>
        <v>0</v>
      </c>
      <c r="AB81" s="120">
        <f t="shared" si="9"/>
        <v>2</v>
      </c>
    </row>
    <row r="82" spans="1:28" s="28" customFormat="1" ht="12.75">
      <c r="A82" s="118"/>
      <c r="B82" s="105" t="s">
        <v>124</v>
      </c>
      <c r="C82" s="119" t="s">
        <v>45</v>
      </c>
      <c r="D82" s="114"/>
      <c r="E82" s="115"/>
      <c r="F82" s="116"/>
      <c r="G82" s="117"/>
      <c r="H82" s="115"/>
      <c r="I82" s="118"/>
      <c r="J82" s="114"/>
      <c r="K82" s="115"/>
      <c r="L82" s="116"/>
      <c r="M82" s="117"/>
      <c r="N82" s="115"/>
      <c r="O82" s="118"/>
      <c r="P82" s="114"/>
      <c r="Q82" s="115"/>
      <c r="R82" s="116"/>
      <c r="S82" s="117"/>
      <c r="T82" s="115"/>
      <c r="U82" s="118"/>
      <c r="V82" s="114"/>
      <c r="W82" s="115"/>
      <c r="X82" s="116"/>
      <c r="Y82" s="119">
        <f t="shared" si="6"/>
        <v>0</v>
      </c>
      <c r="Z82" s="120">
        <f t="shared" si="7"/>
        <v>0</v>
      </c>
      <c r="AA82" s="119">
        <f t="shared" si="8"/>
        <v>0</v>
      </c>
      <c r="AB82" s="120">
        <f t="shared" si="9"/>
        <v>0</v>
      </c>
    </row>
    <row r="83" spans="1:28" s="28" customFormat="1" ht="12.75">
      <c r="A83" s="118"/>
      <c r="B83" s="105" t="s">
        <v>234</v>
      </c>
      <c r="C83" s="119" t="s">
        <v>45</v>
      </c>
      <c r="D83" s="114"/>
      <c r="E83" s="115"/>
      <c r="F83" s="116"/>
      <c r="G83" s="117"/>
      <c r="H83" s="115"/>
      <c r="I83" s="118"/>
      <c r="J83" s="114"/>
      <c r="K83" s="115"/>
      <c r="L83" s="116"/>
      <c r="M83" s="117"/>
      <c r="N83" s="115"/>
      <c r="O83" s="118"/>
      <c r="P83" s="114"/>
      <c r="Q83" s="115"/>
      <c r="R83" s="116"/>
      <c r="S83" s="117"/>
      <c r="T83" s="115"/>
      <c r="U83" s="118"/>
      <c r="V83" s="114"/>
      <c r="W83" s="115"/>
      <c r="X83" s="116"/>
      <c r="Y83" s="119">
        <f t="shared" si="6"/>
        <v>0</v>
      </c>
      <c r="Z83" s="120">
        <f t="shared" si="7"/>
        <v>0</v>
      </c>
      <c r="AA83" s="119">
        <f t="shared" si="8"/>
        <v>0</v>
      </c>
      <c r="AB83" s="120">
        <f t="shared" si="9"/>
        <v>0</v>
      </c>
    </row>
    <row r="84" spans="1:28" s="28" customFormat="1" ht="12.75">
      <c r="A84" s="125"/>
      <c r="B84" s="126" t="s">
        <v>96</v>
      </c>
      <c r="C84" s="119" t="s">
        <v>45</v>
      </c>
      <c r="D84" s="114"/>
      <c r="E84" s="115"/>
      <c r="F84" s="116"/>
      <c r="G84" s="117"/>
      <c r="H84" s="115"/>
      <c r="I84" s="118"/>
      <c r="J84" s="114"/>
      <c r="K84" s="115"/>
      <c r="L84" s="116"/>
      <c r="M84" s="117"/>
      <c r="N84" s="115"/>
      <c r="O84" s="118"/>
      <c r="P84" s="114"/>
      <c r="Q84" s="115"/>
      <c r="R84" s="116"/>
      <c r="S84" s="117">
        <v>2</v>
      </c>
      <c r="T84" s="115">
        <v>7</v>
      </c>
      <c r="U84" s="118">
        <v>20</v>
      </c>
      <c r="V84" s="114"/>
      <c r="W84" s="115"/>
      <c r="X84" s="116"/>
      <c r="Y84" s="119">
        <f t="shared" si="6"/>
        <v>2</v>
      </c>
      <c r="Z84" s="120">
        <f t="shared" si="7"/>
        <v>7</v>
      </c>
      <c r="AA84" s="119">
        <f t="shared" si="8"/>
        <v>20</v>
      </c>
      <c r="AB84" s="120">
        <f t="shared" si="9"/>
        <v>29</v>
      </c>
    </row>
    <row r="85" spans="1:28" s="28" customFormat="1" ht="12.75">
      <c r="A85" s="118"/>
      <c r="B85" s="105" t="s">
        <v>220</v>
      </c>
      <c r="C85" s="119" t="s">
        <v>45</v>
      </c>
      <c r="D85" s="114"/>
      <c r="E85" s="115"/>
      <c r="F85" s="116">
        <v>1</v>
      </c>
      <c r="G85" s="117"/>
      <c r="H85" s="115"/>
      <c r="I85" s="118"/>
      <c r="J85" s="114"/>
      <c r="K85" s="115"/>
      <c r="L85" s="116"/>
      <c r="M85" s="117"/>
      <c r="N85" s="115"/>
      <c r="O85" s="118"/>
      <c r="P85" s="114"/>
      <c r="Q85" s="115"/>
      <c r="R85" s="116">
        <v>4</v>
      </c>
      <c r="S85" s="117"/>
      <c r="T85" s="115"/>
      <c r="U85" s="118">
        <v>5</v>
      </c>
      <c r="V85" s="114"/>
      <c r="W85" s="115"/>
      <c r="X85" s="116"/>
      <c r="Y85" s="119">
        <f t="shared" si="6"/>
        <v>0</v>
      </c>
      <c r="Z85" s="120">
        <f t="shared" si="7"/>
        <v>0</v>
      </c>
      <c r="AA85" s="119">
        <f t="shared" si="8"/>
        <v>10</v>
      </c>
      <c r="AB85" s="120">
        <f t="shared" si="9"/>
        <v>10</v>
      </c>
    </row>
    <row r="86" spans="1:28" s="28" customFormat="1" ht="25.5">
      <c r="A86" s="125"/>
      <c r="B86" s="126" t="s">
        <v>160</v>
      </c>
      <c r="C86" s="119" t="s">
        <v>45</v>
      </c>
      <c r="D86" s="114"/>
      <c r="E86" s="115"/>
      <c r="F86" s="116"/>
      <c r="G86" s="117"/>
      <c r="H86" s="115"/>
      <c r="I86" s="118"/>
      <c r="J86" s="114"/>
      <c r="K86" s="115"/>
      <c r="L86" s="116"/>
      <c r="M86" s="117"/>
      <c r="N86" s="115"/>
      <c r="O86" s="118"/>
      <c r="P86" s="114"/>
      <c r="Q86" s="115"/>
      <c r="R86" s="116"/>
      <c r="S86" s="117">
        <v>8</v>
      </c>
      <c r="T86" s="115">
        <v>11</v>
      </c>
      <c r="U86" s="118">
        <v>80</v>
      </c>
      <c r="V86" s="114"/>
      <c r="W86" s="115"/>
      <c r="X86" s="116"/>
      <c r="Y86" s="119">
        <f t="shared" si="6"/>
        <v>8</v>
      </c>
      <c r="Z86" s="120">
        <f t="shared" si="7"/>
        <v>11</v>
      </c>
      <c r="AA86" s="119">
        <f t="shared" si="8"/>
        <v>80</v>
      </c>
      <c r="AB86" s="120">
        <f t="shared" si="9"/>
        <v>99</v>
      </c>
    </row>
    <row r="87" spans="1:28" s="28" customFormat="1" ht="25.5" customHeight="1">
      <c r="A87" s="125"/>
      <c r="B87" s="126" t="s">
        <v>167</v>
      </c>
      <c r="C87" s="119" t="s">
        <v>45</v>
      </c>
      <c r="D87" s="114"/>
      <c r="E87" s="115"/>
      <c r="F87" s="116"/>
      <c r="G87" s="117"/>
      <c r="H87" s="115"/>
      <c r="I87" s="118"/>
      <c r="J87" s="114"/>
      <c r="K87" s="115"/>
      <c r="L87" s="116"/>
      <c r="M87" s="117"/>
      <c r="N87" s="115"/>
      <c r="O87" s="118"/>
      <c r="P87" s="114"/>
      <c r="Q87" s="115"/>
      <c r="R87" s="116"/>
      <c r="S87" s="117">
        <v>6</v>
      </c>
      <c r="T87" s="115">
        <v>5</v>
      </c>
      <c r="U87" s="118">
        <v>68</v>
      </c>
      <c r="V87" s="114"/>
      <c r="W87" s="115"/>
      <c r="X87" s="116"/>
      <c r="Y87" s="119">
        <f t="shared" si="6"/>
        <v>6</v>
      </c>
      <c r="Z87" s="120">
        <f t="shared" si="7"/>
        <v>5</v>
      </c>
      <c r="AA87" s="119">
        <f t="shared" si="8"/>
        <v>68</v>
      </c>
      <c r="AB87" s="120">
        <f t="shared" si="9"/>
        <v>79</v>
      </c>
    </row>
    <row r="88" spans="1:28" s="28" customFormat="1" ht="40.5" customHeight="1">
      <c r="A88" s="125"/>
      <c r="B88" s="126" t="s">
        <v>168</v>
      </c>
      <c r="C88" s="119" t="s">
        <v>45</v>
      </c>
      <c r="D88" s="114"/>
      <c r="E88" s="115"/>
      <c r="F88" s="116"/>
      <c r="G88" s="117"/>
      <c r="H88" s="115"/>
      <c r="I88" s="118"/>
      <c r="J88" s="114"/>
      <c r="K88" s="115"/>
      <c r="L88" s="116"/>
      <c r="M88" s="117"/>
      <c r="N88" s="115"/>
      <c r="O88" s="118"/>
      <c r="P88" s="114"/>
      <c r="Q88" s="115"/>
      <c r="R88" s="116"/>
      <c r="S88" s="117"/>
      <c r="T88" s="115"/>
      <c r="U88" s="118"/>
      <c r="V88" s="114"/>
      <c r="W88" s="115"/>
      <c r="X88" s="116"/>
      <c r="Y88" s="119">
        <f t="shared" si="6"/>
        <v>0</v>
      </c>
      <c r="Z88" s="120">
        <f t="shared" si="7"/>
        <v>0</v>
      </c>
      <c r="AA88" s="119">
        <f t="shared" si="8"/>
        <v>0</v>
      </c>
      <c r="AB88" s="120">
        <f t="shared" si="9"/>
        <v>0</v>
      </c>
    </row>
    <row r="89" spans="1:28" ht="31.5">
      <c r="A89" s="62"/>
      <c r="B89" s="39" t="s">
        <v>194</v>
      </c>
      <c r="C89" s="64" t="s">
        <v>45</v>
      </c>
      <c r="D89" s="82">
        <f>SUM(D67:D88)</f>
        <v>6</v>
      </c>
      <c r="E89" s="82">
        <f aca="true" t="shared" si="11" ref="E89:X89">SUM(E67:E88)</f>
        <v>23</v>
      </c>
      <c r="F89" s="82">
        <f t="shared" si="11"/>
        <v>66</v>
      </c>
      <c r="G89" s="82">
        <f t="shared" si="11"/>
        <v>0</v>
      </c>
      <c r="H89" s="82">
        <f t="shared" si="11"/>
        <v>0</v>
      </c>
      <c r="I89" s="82">
        <f t="shared" si="11"/>
        <v>0</v>
      </c>
      <c r="J89" s="82">
        <f t="shared" si="11"/>
        <v>0</v>
      </c>
      <c r="K89" s="82">
        <f t="shared" si="11"/>
        <v>0</v>
      </c>
      <c r="L89" s="82">
        <f t="shared" si="11"/>
        <v>0</v>
      </c>
      <c r="M89" s="82">
        <f t="shared" si="11"/>
        <v>1</v>
      </c>
      <c r="N89" s="82">
        <f t="shared" si="11"/>
        <v>2</v>
      </c>
      <c r="O89" s="82">
        <f t="shared" si="11"/>
        <v>2</v>
      </c>
      <c r="P89" s="82">
        <f t="shared" si="11"/>
        <v>17</v>
      </c>
      <c r="Q89" s="82">
        <f t="shared" si="11"/>
        <v>33</v>
      </c>
      <c r="R89" s="82">
        <f t="shared" si="11"/>
        <v>92</v>
      </c>
      <c r="S89" s="82">
        <f t="shared" si="11"/>
        <v>45</v>
      </c>
      <c r="T89" s="82">
        <f t="shared" si="11"/>
        <v>141</v>
      </c>
      <c r="U89" s="82">
        <f t="shared" si="11"/>
        <v>671</v>
      </c>
      <c r="V89" s="82">
        <f t="shared" si="11"/>
        <v>0</v>
      </c>
      <c r="W89" s="82">
        <f t="shared" si="11"/>
        <v>0</v>
      </c>
      <c r="X89" s="82">
        <f t="shared" si="11"/>
        <v>0</v>
      </c>
      <c r="Y89" s="64">
        <f t="shared" si="6"/>
        <v>69</v>
      </c>
      <c r="Z89" s="68">
        <f t="shared" si="7"/>
        <v>199</v>
      </c>
      <c r="AA89" s="64">
        <f t="shared" si="8"/>
        <v>831</v>
      </c>
      <c r="AB89" s="68">
        <f t="shared" si="9"/>
        <v>1099</v>
      </c>
    </row>
    <row r="90" spans="1:28" ht="15.75">
      <c r="A90" s="63"/>
      <c r="B90" s="21" t="s">
        <v>179</v>
      </c>
      <c r="C90" s="47" t="s">
        <v>179</v>
      </c>
      <c r="D90" s="72">
        <v>4</v>
      </c>
      <c r="E90" s="25">
        <v>15</v>
      </c>
      <c r="F90" s="78">
        <v>51</v>
      </c>
      <c r="G90" s="96"/>
      <c r="H90" s="25">
        <v>1</v>
      </c>
      <c r="I90" s="98">
        <v>1</v>
      </c>
      <c r="J90" s="72"/>
      <c r="K90" s="25"/>
      <c r="L90" s="78"/>
      <c r="M90" s="96">
        <v>2</v>
      </c>
      <c r="N90" s="25">
        <v>3</v>
      </c>
      <c r="O90" s="98">
        <v>8</v>
      </c>
      <c r="P90" s="72">
        <v>6</v>
      </c>
      <c r="Q90" s="25">
        <v>31</v>
      </c>
      <c r="R90" s="78">
        <v>61</v>
      </c>
      <c r="S90" s="96">
        <v>39</v>
      </c>
      <c r="T90" s="25">
        <v>122</v>
      </c>
      <c r="U90" s="98">
        <v>501</v>
      </c>
      <c r="V90" s="72"/>
      <c r="W90" s="25"/>
      <c r="X90" s="78"/>
      <c r="Y90" s="56">
        <f t="shared" si="6"/>
        <v>51</v>
      </c>
      <c r="Z90" s="50">
        <f t="shared" si="7"/>
        <v>172</v>
      </c>
      <c r="AA90" s="56">
        <f t="shared" si="8"/>
        <v>622</v>
      </c>
      <c r="AB90" s="50">
        <f t="shared" si="9"/>
        <v>845</v>
      </c>
    </row>
    <row r="91" spans="1:28" s="28" customFormat="1" ht="12.75">
      <c r="A91" s="125"/>
      <c r="B91" s="126" t="s">
        <v>16</v>
      </c>
      <c r="C91" s="113" t="s">
        <v>179</v>
      </c>
      <c r="D91" s="114"/>
      <c r="E91" s="115">
        <v>1</v>
      </c>
      <c r="F91" s="116">
        <v>9</v>
      </c>
      <c r="G91" s="117"/>
      <c r="H91" s="115"/>
      <c r="I91" s="118"/>
      <c r="J91" s="114"/>
      <c r="K91" s="115"/>
      <c r="L91" s="116"/>
      <c r="M91" s="117">
        <v>1</v>
      </c>
      <c r="N91" s="115"/>
      <c r="O91" s="118"/>
      <c r="P91" s="114"/>
      <c r="Q91" s="115">
        <v>6</v>
      </c>
      <c r="R91" s="116">
        <v>9</v>
      </c>
      <c r="S91" s="117"/>
      <c r="T91" s="115">
        <v>10</v>
      </c>
      <c r="U91" s="118">
        <v>48</v>
      </c>
      <c r="V91" s="114"/>
      <c r="W91" s="115"/>
      <c r="X91" s="116"/>
      <c r="Y91" s="119">
        <f t="shared" si="6"/>
        <v>1</v>
      </c>
      <c r="Z91" s="120">
        <f t="shared" si="7"/>
        <v>17</v>
      </c>
      <c r="AA91" s="119">
        <f t="shared" si="8"/>
        <v>66</v>
      </c>
      <c r="AB91" s="120">
        <f t="shared" si="9"/>
        <v>84</v>
      </c>
    </row>
    <row r="92" spans="1:28" s="28" customFormat="1" ht="12.75">
      <c r="A92" s="125"/>
      <c r="B92" s="126" t="s">
        <v>19</v>
      </c>
      <c r="C92" s="113" t="s">
        <v>179</v>
      </c>
      <c r="D92" s="114">
        <v>1</v>
      </c>
      <c r="E92" s="115">
        <v>3</v>
      </c>
      <c r="F92" s="116">
        <v>6</v>
      </c>
      <c r="G92" s="117"/>
      <c r="H92" s="115"/>
      <c r="I92" s="118"/>
      <c r="J92" s="114"/>
      <c r="K92" s="115"/>
      <c r="L92" s="116"/>
      <c r="M92" s="117"/>
      <c r="N92" s="115"/>
      <c r="O92" s="118">
        <v>1</v>
      </c>
      <c r="P92" s="114"/>
      <c r="Q92" s="115"/>
      <c r="R92" s="116">
        <v>5</v>
      </c>
      <c r="S92" s="117">
        <v>5</v>
      </c>
      <c r="T92" s="115">
        <v>13</v>
      </c>
      <c r="U92" s="118">
        <v>36</v>
      </c>
      <c r="V92" s="114"/>
      <c r="W92" s="115"/>
      <c r="X92" s="116"/>
      <c r="Y92" s="119">
        <f t="shared" si="6"/>
        <v>6</v>
      </c>
      <c r="Z92" s="120">
        <f t="shared" si="7"/>
        <v>16</v>
      </c>
      <c r="AA92" s="119">
        <f t="shared" si="8"/>
        <v>48</v>
      </c>
      <c r="AB92" s="120">
        <f t="shared" si="9"/>
        <v>70</v>
      </c>
    </row>
    <row r="93" spans="1:28" s="28" customFormat="1" ht="12.75">
      <c r="A93" s="125"/>
      <c r="B93" s="105" t="s">
        <v>22</v>
      </c>
      <c r="C93" s="113" t="s">
        <v>179</v>
      </c>
      <c r="D93" s="114"/>
      <c r="E93" s="115">
        <v>3</v>
      </c>
      <c r="F93" s="116">
        <v>16</v>
      </c>
      <c r="G93" s="117"/>
      <c r="H93" s="115"/>
      <c r="I93" s="118"/>
      <c r="J93" s="114"/>
      <c r="K93" s="115"/>
      <c r="L93" s="116"/>
      <c r="M93" s="117">
        <v>1</v>
      </c>
      <c r="N93" s="115">
        <v>1</v>
      </c>
      <c r="O93" s="118">
        <v>2</v>
      </c>
      <c r="P93" s="114">
        <v>1</v>
      </c>
      <c r="Q93" s="115">
        <v>8</v>
      </c>
      <c r="R93" s="116">
        <v>13</v>
      </c>
      <c r="S93" s="117">
        <v>21</v>
      </c>
      <c r="T93" s="115">
        <v>37</v>
      </c>
      <c r="U93" s="118">
        <v>116</v>
      </c>
      <c r="V93" s="114"/>
      <c r="W93" s="115"/>
      <c r="X93" s="116"/>
      <c r="Y93" s="119">
        <f t="shared" si="6"/>
        <v>23</v>
      </c>
      <c r="Z93" s="120">
        <f t="shared" si="7"/>
        <v>49</v>
      </c>
      <c r="AA93" s="119">
        <f t="shared" si="8"/>
        <v>147</v>
      </c>
      <c r="AB93" s="120">
        <f t="shared" si="9"/>
        <v>219</v>
      </c>
    </row>
    <row r="94" spans="1:28" s="28" customFormat="1" ht="12.75">
      <c r="A94" s="125"/>
      <c r="B94" s="126" t="s">
        <v>130</v>
      </c>
      <c r="C94" s="113" t="s">
        <v>179</v>
      </c>
      <c r="D94" s="114">
        <v>2</v>
      </c>
      <c r="E94" s="115">
        <v>4</v>
      </c>
      <c r="F94" s="116">
        <v>7</v>
      </c>
      <c r="G94" s="117"/>
      <c r="H94" s="115">
        <v>1</v>
      </c>
      <c r="I94" s="118"/>
      <c r="J94" s="114"/>
      <c r="K94" s="115"/>
      <c r="L94" s="116"/>
      <c r="M94" s="117"/>
      <c r="N94" s="115"/>
      <c r="O94" s="118">
        <v>1</v>
      </c>
      <c r="P94" s="114">
        <v>3</v>
      </c>
      <c r="Q94" s="115">
        <v>2</v>
      </c>
      <c r="R94" s="116">
        <v>12</v>
      </c>
      <c r="S94" s="117">
        <v>1</v>
      </c>
      <c r="T94" s="115">
        <v>11</v>
      </c>
      <c r="U94" s="118">
        <v>53</v>
      </c>
      <c r="V94" s="114"/>
      <c r="W94" s="115"/>
      <c r="X94" s="116"/>
      <c r="Y94" s="119">
        <f t="shared" si="6"/>
        <v>6</v>
      </c>
      <c r="Z94" s="120">
        <f t="shared" si="7"/>
        <v>18</v>
      </c>
      <c r="AA94" s="119">
        <f t="shared" si="8"/>
        <v>73</v>
      </c>
      <c r="AB94" s="120">
        <f t="shared" si="9"/>
        <v>97</v>
      </c>
    </row>
    <row r="95" spans="1:28" s="28" customFormat="1" ht="12.75">
      <c r="A95" s="125"/>
      <c r="B95" s="126" t="s">
        <v>24</v>
      </c>
      <c r="C95" s="113" t="s">
        <v>179</v>
      </c>
      <c r="D95" s="114">
        <v>1</v>
      </c>
      <c r="E95" s="115"/>
      <c r="F95" s="116">
        <v>6</v>
      </c>
      <c r="G95" s="117"/>
      <c r="H95" s="115"/>
      <c r="I95" s="118"/>
      <c r="J95" s="114"/>
      <c r="K95" s="115"/>
      <c r="L95" s="116"/>
      <c r="M95" s="117"/>
      <c r="N95" s="115"/>
      <c r="O95" s="118"/>
      <c r="P95" s="114">
        <v>1</v>
      </c>
      <c r="Q95" s="115">
        <v>2</v>
      </c>
      <c r="R95" s="116">
        <v>6</v>
      </c>
      <c r="S95" s="117"/>
      <c r="T95" s="115">
        <v>13</v>
      </c>
      <c r="U95" s="118">
        <v>65</v>
      </c>
      <c r="V95" s="114"/>
      <c r="W95" s="115"/>
      <c r="X95" s="116"/>
      <c r="Y95" s="119">
        <f t="shared" si="6"/>
        <v>2</v>
      </c>
      <c r="Z95" s="120">
        <f t="shared" si="7"/>
        <v>15</v>
      </c>
      <c r="AA95" s="119">
        <f t="shared" si="8"/>
        <v>77</v>
      </c>
      <c r="AB95" s="120">
        <f t="shared" si="9"/>
        <v>94</v>
      </c>
    </row>
    <row r="96" spans="1:28" s="28" customFormat="1" ht="12.75">
      <c r="A96" s="125"/>
      <c r="B96" s="105" t="s">
        <v>184</v>
      </c>
      <c r="C96" s="113" t="s">
        <v>179</v>
      </c>
      <c r="D96" s="114"/>
      <c r="E96" s="115"/>
      <c r="F96" s="116"/>
      <c r="G96" s="117"/>
      <c r="H96" s="115"/>
      <c r="I96" s="118"/>
      <c r="J96" s="114"/>
      <c r="K96" s="115"/>
      <c r="L96" s="116"/>
      <c r="M96" s="117"/>
      <c r="N96" s="115"/>
      <c r="O96" s="118">
        <v>1</v>
      </c>
      <c r="P96" s="114"/>
      <c r="Q96" s="115"/>
      <c r="R96" s="116"/>
      <c r="S96" s="117"/>
      <c r="T96" s="115"/>
      <c r="U96" s="118">
        <v>1</v>
      </c>
      <c r="V96" s="114"/>
      <c r="W96" s="115"/>
      <c r="X96" s="116"/>
      <c r="Y96" s="119">
        <f t="shared" si="6"/>
        <v>0</v>
      </c>
      <c r="Z96" s="120">
        <f t="shared" si="7"/>
        <v>0</v>
      </c>
      <c r="AA96" s="119">
        <f t="shared" si="8"/>
        <v>2</v>
      </c>
      <c r="AB96" s="120">
        <f t="shared" si="9"/>
        <v>2</v>
      </c>
    </row>
    <row r="97" spans="1:28" s="28" customFormat="1" ht="12.75">
      <c r="A97" s="125"/>
      <c r="B97" s="105" t="s">
        <v>302</v>
      </c>
      <c r="C97" s="113" t="s">
        <v>179</v>
      </c>
      <c r="D97" s="114"/>
      <c r="E97" s="115">
        <v>3</v>
      </c>
      <c r="F97" s="116">
        <v>5</v>
      </c>
      <c r="G97" s="117"/>
      <c r="H97" s="115"/>
      <c r="I97" s="118">
        <v>1</v>
      </c>
      <c r="J97" s="114"/>
      <c r="K97" s="115"/>
      <c r="L97" s="116"/>
      <c r="M97" s="117"/>
      <c r="N97" s="115"/>
      <c r="O97" s="118">
        <v>1</v>
      </c>
      <c r="P97" s="114"/>
      <c r="Q97" s="115">
        <v>11</v>
      </c>
      <c r="R97" s="116">
        <v>13</v>
      </c>
      <c r="S97" s="117"/>
      <c r="T97" s="115">
        <v>2</v>
      </c>
      <c r="U97" s="118">
        <v>9</v>
      </c>
      <c r="V97" s="114"/>
      <c r="W97" s="115"/>
      <c r="X97" s="116"/>
      <c r="Y97" s="119">
        <f t="shared" si="6"/>
        <v>0</v>
      </c>
      <c r="Z97" s="120">
        <f t="shared" si="7"/>
        <v>16</v>
      </c>
      <c r="AA97" s="119">
        <f t="shared" si="8"/>
        <v>29</v>
      </c>
      <c r="AB97" s="120">
        <f t="shared" si="9"/>
        <v>45</v>
      </c>
    </row>
    <row r="98" spans="1:28" s="28" customFormat="1" ht="12.75">
      <c r="A98" s="125"/>
      <c r="B98" s="126" t="s">
        <v>186</v>
      </c>
      <c r="C98" s="113" t="s">
        <v>179</v>
      </c>
      <c r="D98" s="114"/>
      <c r="E98" s="115"/>
      <c r="F98" s="116"/>
      <c r="G98" s="117"/>
      <c r="H98" s="115"/>
      <c r="I98" s="118"/>
      <c r="J98" s="114"/>
      <c r="K98" s="115"/>
      <c r="L98" s="116"/>
      <c r="M98" s="117"/>
      <c r="N98" s="115"/>
      <c r="O98" s="118"/>
      <c r="P98" s="114"/>
      <c r="Q98" s="115"/>
      <c r="R98" s="116"/>
      <c r="S98" s="117">
        <v>2</v>
      </c>
      <c r="T98" s="115">
        <v>2</v>
      </c>
      <c r="U98" s="118">
        <v>18</v>
      </c>
      <c r="V98" s="114"/>
      <c r="W98" s="115"/>
      <c r="X98" s="116"/>
      <c r="Y98" s="119">
        <f t="shared" si="6"/>
        <v>2</v>
      </c>
      <c r="Z98" s="120">
        <f t="shared" si="7"/>
        <v>2</v>
      </c>
      <c r="AA98" s="119">
        <f t="shared" si="8"/>
        <v>18</v>
      </c>
      <c r="AB98" s="120">
        <f t="shared" si="9"/>
        <v>22</v>
      </c>
    </row>
    <row r="99" spans="1:28" s="28" customFormat="1" ht="12.75">
      <c r="A99" s="125"/>
      <c r="B99" s="126" t="s">
        <v>137</v>
      </c>
      <c r="C99" s="113" t="s">
        <v>179</v>
      </c>
      <c r="D99" s="114"/>
      <c r="E99" s="115">
        <v>1</v>
      </c>
      <c r="F99" s="116">
        <v>1</v>
      </c>
      <c r="G99" s="117"/>
      <c r="H99" s="115"/>
      <c r="I99" s="118"/>
      <c r="J99" s="114"/>
      <c r="K99" s="115"/>
      <c r="L99" s="116"/>
      <c r="M99" s="117"/>
      <c r="N99" s="115">
        <v>1</v>
      </c>
      <c r="O99" s="118"/>
      <c r="P99" s="114">
        <v>1</v>
      </c>
      <c r="Q99" s="115">
        <v>2</v>
      </c>
      <c r="R99" s="116">
        <v>2</v>
      </c>
      <c r="S99" s="117">
        <v>8</v>
      </c>
      <c r="T99" s="115">
        <v>13</v>
      </c>
      <c r="U99" s="118">
        <v>21</v>
      </c>
      <c r="V99" s="114"/>
      <c r="W99" s="115"/>
      <c r="X99" s="116"/>
      <c r="Y99" s="119">
        <f t="shared" si="6"/>
        <v>9</v>
      </c>
      <c r="Z99" s="120">
        <f t="shared" si="7"/>
        <v>17</v>
      </c>
      <c r="AA99" s="119">
        <f t="shared" si="8"/>
        <v>24</v>
      </c>
      <c r="AB99" s="120">
        <f t="shared" si="9"/>
        <v>50</v>
      </c>
    </row>
    <row r="100" spans="1:28" s="28" customFormat="1" ht="12.75">
      <c r="A100" s="125"/>
      <c r="B100" s="126" t="s">
        <v>34</v>
      </c>
      <c r="C100" s="113" t="s">
        <v>179</v>
      </c>
      <c r="D100" s="114"/>
      <c r="E100" s="115"/>
      <c r="F100" s="116"/>
      <c r="G100" s="117"/>
      <c r="H100" s="115"/>
      <c r="I100" s="118"/>
      <c r="J100" s="114"/>
      <c r="K100" s="115"/>
      <c r="L100" s="116"/>
      <c r="M100" s="117"/>
      <c r="N100" s="115"/>
      <c r="O100" s="118">
        <v>1</v>
      </c>
      <c r="P100" s="114"/>
      <c r="Q100" s="115"/>
      <c r="R100" s="116">
        <v>1</v>
      </c>
      <c r="S100" s="117"/>
      <c r="T100" s="115"/>
      <c r="U100" s="118"/>
      <c r="V100" s="114"/>
      <c r="W100" s="115"/>
      <c r="X100" s="116"/>
      <c r="Y100" s="119">
        <f t="shared" si="6"/>
        <v>0</v>
      </c>
      <c r="Z100" s="120">
        <f t="shared" si="7"/>
        <v>0</v>
      </c>
      <c r="AA100" s="119">
        <f t="shared" si="8"/>
        <v>2</v>
      </c>
      <c r="AB100" s="120">
        <f t="shared" si="9"/>
        <v>2</v>
      </c>
    </row>
    <row r="101" spans="1:28" s="28" customFormat="1" ht="25.5">
      <c r="A101" s="125"/>
      <c r="B101" s="126" t="s">
        <v>189</v>
      </c>
      <c r="C101" s="113" t="s">
        <v>179</v>
      </c>
      <c r="D101" s="114">
        <v>0</v>
      </c>
      <c r="E101" s="115"/>
      <c r="F101" s="116">
        <v>1</v>
      </c>
      <c r="G101" s="117"/>
      <c r="H101" s="115"/>
      <c r="I101" s="118"/>
      <c r="J101" s="114"/>
      <c r="K101" s="115"/>
      <c r="L101" s="116"/>
      <c r="M101" s="117"/>
      <c r="N101" s="115">
        <v>1</v>
      </c>
      <c r="O101" s="118">
        <v>1</v>
      </c>
      <c r="P101" s="114"/>
      <c r="Q101" s="115"/>
      <c r="R101" s="116"/>
      <c r="S101" s="117">
        <v>2</v>
      </c>
      <c r="T101" s="115">
        <v>21</v>
      </c>
      <c r="U101" s="118">
        <v>134</v>
      </c>
      <c r="V101" s="114"/>
      <c r="W101" s="115"/>
      <c r="X101" s="116"/>
      <c r="Y101" s="119">
        <f t="shared" si="6"/>
        <v>2</v>
      </c>
      <c r="Z101" s="120">
        <f t="shared" si="7"/>
        <v>22</v>
      </c>
      <c r="AA101" s="119">
        <f t="shared" si="8"/>
        <v>136</v>
      </c>
      <c r="AB101" s="120">
        <f t="shared" si="9"/>
        <v>160</v>
      </c>
    </row>
    <row r="102" spans="1:28" ht="31.5">
      <c r="A102" s="62"/>
      <c r="B102" s="39" t="s">
        <v>221</v>
      </c>
      <c r="C102" s="49" t="s">
        <v>179</v>
      </c>
      <c r="D102" s="82">
        <f>SUM(D91:D101)</f>
        <v>4</v>
      </c>
      <c r="E102" s="82">
        <f aca="true" t="shared" si="12" ref="E102:X102">SUM(E91:E101)</f>
        <v>15</v>
      </c>
      <c r="F102" s="82">
        <f t="shared" si="12"/>
        <v>51</v>
      </c>
      <c r="G102" s="82">
        <f t="shared" si="12"/>
        <v>0</v>
      </c>
      <c r="H102" s="82">
        <f t="shared" si="12"/>
        <v>1</v>
      </c>
      <c r="I102" s="82">
        <f t="shared" si="12"/>
        <v>1</v>
      </c>
      <c r="J102" s="82">
        <f t="shared" si="12"/>
        <v>0</v>
      </c>
      <c r="K102" s="82">
        <f t="shared" si="12"/>
        <v>0</v>
      </c>
      <c r="L102" s="82">
        <f t="shared" si="12"/>
        <v>0</v>
      </c>
      <c r="M102" s="82">
        <f t="shared" si="12"/>
        <v>2</v>
      </c>
      <c r="N102" s="82">
        <f t="shared" si="12"/>
        <v>3</v>
      </c>
      <c r="O102" s="82">
        <f t="shared" si="12"/>
        <v>8</v>
      </c>
      <c r="P102" s="82">
        <f t="shared" si="12"/>
        <v>6</v>
      </c>
      <c r="Q102" s="82">
        <f t="shared" si="12"/>
        <v>31</v>
      </c>
      <c r="R102" s="82">
        <f t="shared" si="12"/>
        <v>61</v>
      </c>
      <c r="S102" s="82">
        <f t="shared" si="12"/>
        <v>39</v>
      </c>
      <c r="T102" s="82">
        <f t="shared" si="12"/>
        <v>122</v>
      </c>
      <c r="U102" s="82">
        <f t="shared" si="12"/>
        <v>501</v>
      </c>
      <c r="V102" s="82">
        <f t="shared" si="12"/>
        <v>0</v>
      </c>
      <c r="W102" s="82">
        <f t="shared" si="12"/>
        <v>0</v>
      </c>
      <c r="X102" s="82">
        <f t="shared" si="12"/>
        <v>0</v>
      </c>
      <c r="Y102" s="64">
        <f t="shared" si="6"/>
        <v>51</v>
      </c>
      <c r="Z102" s="68">
        <f t="shared" si="7"/>
        <v>172</v>
      </c>
      <c r="AA102" s="64">
        <f t="shared" si="8"/>
        <v>622</v>
      </c>
      <c r="AB102" s="68">
        <f t="shared" si="9"/>
        <v>845</v>
      </c>
    </row>
    <row r="103" spans="1:28" ht="47.25">
      <c r="A103" s="63"/>
      <c r="B103" s="21" t="s">
        <v>71</v>
      </c>
      <c r="C103" s="47" t="s">
        <v>47</v>
      </c>
      <c r="D103" s="72"/>
      <c r="E103" s="25"/>
      <c r="F103" s="78"/>
      <c r="G103" s="96"/>
      <c r="H103" s="25"/>
      <c r="I103" s="98"/>
      <c r="J103" s="72"/>
      <c r="K103" s="25"/>
      <c r="L103" s="78"/>
      <c r="M103" s="96"/>
      <c r="N103" s="25"/>
      <c r="O103" s="98">
        <v>2</v>
      </c>
      <c r="P103" s="72">
        <v>1</v>
      </c>
      <c r="Q103" s="25"/>
      <c r="R103" s="78">
        <v>1</v>
      </c>
      <c r="S103" s="96">
        <v>15</v>
      </c>
      <c r="T103" s="25">
        <v>53</v>
      </c>
      <c r="U103" s="98">
        <v>391</v>
      </c>
      <c r="V103" s="72"/>
      <c r="W103" s="25"/>
      <c r="X103" s="78"/>
      <c r="Y103" s="56">
        <f t="shared" si="6"/>
        <v>16</v>
      </c>
      <c r="Z103" s="50">
        <f t="shared" si="7"/>
        <v>53</v>
      </c>
      <c r="AA103" s="56">
        <f t="shared" si="8"/>
        <v>394</v>
      </c>
      <c r="AB103" s="50">
        <f t="shared" si="9"/>
        <v>463</v>
      </c>
    </row>
    <row r="104" spans="1:28" s="28" customFormat="1" ht="12.75">
      <c r="A104" s="125"/>
      <c r="B104" s="126" t="s">
        <v>222</v>
      </c>
      <c r="C104" s="113" t="s">
        <v>47</v>
      </c>
      <c r="D104" s="114">
        <v>0</v>
      </c>
      <c r="E104" s="115"/>
      <c r="F104" s="116"/>
      <c r="G104" s="117"/>
      <c r="H104" s="115"/>
      <c r="I104" s="118"/>
      <c r="J104" s="114"/>
      <c r="K104" s="115"/>
      <c r="L104" s="116"/>
      <c r="M104" s="117"/>
      <c r="N104" s="115"/>
      <c r="O104" s="118"/>
      <c r="P104" s="114">
        <v>1</v>
      </c>
      <c r="Q104" s="115"/>
      <c r="R104" s="116">
        <v>1</v>
      </c>
      <c r="S104" s="117"/>
      <c r="T104" s="115"/>
      <c r="U104" s="118">
        <v>6</v>
      </c>
      <c r="V104" s="114"/>
      <c r="W104" s="115"/>
      <c r="X104" s="116"/>
      <c r="Y104" s="119">
        <f t="shared" si="6"/>
        <v>1</v>
      </c>
      <c r="Z104" s="120">
        <f t="shared" si="7"/>
        <v>0</v>
      </c>
      <c r="AA104" s="119">
        <f t="shared" si="8"/>
        <v>7</v>
      </c>
      <c r="AB104" s="120">
        <f t="shared" si="9"/>
        <v>8</v>
      </c>
    </row>
    <row r="105" spans="1:28" s="28" customFormat="1" ht="12.75">
      <c r="A105" s="125"/>
      <c r="B105" s="126" t="s">
        <v>223</v>
      </c>
      <c r="C105" s="113" t="s">
        <v>47</v>
      </c>
      <c r="D105" s="114"/>
      <c r="E105" s="115"/>
      <c r="F105" s="116"/>
      <c r="G105" s="117"/>
      <c r="H105" s="115"/>
      <c r="I105" s="118"/>
      <c r="J105" s="114"/>
      <c r="K105" s="115"/>
      <c r="L105" s="116"/>
      <c r="M105" s="117"/>
      <c r="N105" s="115"/>
      <c r="O105" s="118">
        <v>1</v>
      </c>
      <c r="P105" s="114"/>
      <c r="Q105" s="115"/>
      <c r="R105" s="116"/>
      <c r="S105" s="117">
        <v>1</v>
      </c>
      <c r="T105" s="115">
        <v>27</v>
      </c>
      <c r="U105" s="118">
        <v>206</v>
      </c>
      <c r="V105" s="114"/>
      <c r="W105" s="115"/>
      <c r="X105" s="116"/>
      <c r="Y105" s="119">
        <f t="shared" si="6"/>
        <v>1</v>
      </c>
      <c r="Z105" s="120">
        <f t="shared" si="7"/>
        <v>27</v>
      </c>
      <c r="AA105" s="119">
        <f t="shared" si="8"/>
        <v>207</v>
      </c>
      <c r="AB105" s="120">
        <f t="shared" si="9"/>
        <v>235</v>
      </c>
    </row>
    <row r="106" spans="1:28" s="28" customFormat="1" ht="12.75">
      <c r="A106" s="125"/>
      <c r="B106" s="126" t="s">
        <v>224</v>
      </c>
      <c r="C106" s="113" t="s">
        <v>47</v>
      </c>
      <c r="D106" s="114"/>
      <c r="E106" s="115"/>
      <c r="F106" s="116"/>
      <c r="G106" s="117"/>
      <c r="H106" s="115"/>
      <c r="I106" s="118"/>
      <c r="J106" s="114"/>
      <c r="K106" s="115"/>
      <c r="L106" s="116"/>
      <c r="M106" s="117"/>
      <c r="N106" s="115"/>
      <c r="O106" s="118">
        <v>1</v>
      </c>
      <c r="P106" s="114"/>
      <c r="Q106" s="115"/>
      <c r="R106" s="116"/>
      <c r="S106" s="117">
        <v>3</v>
      </c>
      <c r="T106" s="115">
        <v>26</v>
      </c>
      <c r="U106" s="118">
        <v>101</v>
      </c>
      <c r="V106" s="114"/>
      <c r="W106" s="115"/>
      <c r="X106" s="116"/>
      <c r="Y106" s="119">
        <f t="shared" si="6"/>
        <v>3</v>
      </c>
      <c r="Z106" s="120">
        <f t="shared" si="7"/>
        <v>26</v>
      </c>
      <c r="AA106" s="119">
        <f t="shared" si="8"/>
        <v>102</v>
      </c>
      <c r="AB106" s="120">
        <f t="shared" si="9"/>
        <v>131</v>
      </c>
    </row>
    <row r="107" spans="1:28" s="28" customFormat="1" ht="12.75">
      <c r="A107" s="125"/>
      <c r="B107" s="126" t="s">
        <v>170</v>
      </c>
      <c r="C107" s="113" t="s">
        <v>47</v>
      </c>
      <c r="D107" s="114"/>
      <c r="E107" s="115"/>
      <c r="F107" s="116"/>
      <c r="G107" s="117"/>
      <c r="H107" s="115"/>
      <c r="I107" s="118"/>
      <c r="J107" s="114"/>
      <c r="K107" s="115"/>
      <c r="L107" s="116"/>
      <c r="M107" s="117"/>
      <c r="N107" s="115"/>
      <c r="O107" s="118"/>
      <c r="P107" s="114"/>
      <c r="Q107" s="115"/>
      <c r="R107" s="116"/>
      <c r="S107" s="117">
        <v>4</v>
      </c>
      <c r="T107" s="115"/>
      <c r="U107" s="118">
        <v>77</v>
      </c>
      <c r="V107" s="114"/>
      <c r="W107" s="115"/>
      <c r="X107" s="116"/>
      <c r="Y107" s="119">
        <f t="shared" si="6"/>
        <v>4</v>
      </c>
      <c r="Z107" s="120">
        <f t="shared" si="7"/>
        <v>0</v>
      </c>
      <c r="AA107" s="119">
        <f t="shared" si="8"/>
        <v>77</v>
      </c>
      <c r="AB107" s="120">
        <f t="shared" si="9"/>
        <v>81</v>
      </c>
    </row>
    <row r="108" spans="1:28" s="28" customFormat="1" ht="12.75">
      <c r="A108" s="125"/>
      <c r="B108" s="105" t="s">
        <v>225</v>
      </c>
      <c r="C108" s="113" t="s">
        <v>47</v>
      </c>
      <c r="D108" s="114"/>
      <c r="E108" s="115"/>
      <c r="F108" s="116"/>
      <c r="G108" s="117"/>
      <c r="H108" s="115"/>
      <c r="I108" s="118"/>
      <c r="J108" s="114"/>
      <c r="K108" s="115"/>
      <c r="L108" s="116"/>
      <c r="M108" s="117"/>
      <c r="N108" s="115"/>
      <c r="O108" s="118"/>
      <c r="P108" s="114"/>
      <c r="Q108" s="115"/>
      <c r="R108" s="116"/>
      <c r="S108" s="117">
        <v>7</v>
      </c>
      <c r="T108" s="115"/>
      <c r="U108" s="118"/>
      <c r="V108" s="114"/>
      <c r="W108" s="115"/>
      <c r="X108" s="116"/>
      <c r="Y108" s="119">
        <f t="shared" si="6"/>
        <v>7</v>
      </c>
      <c r="Z108" s="120">
        <f t="shared" si="7"/>
        <v>0</v>
      </c>
      <c r="AA108" s="119">
        <f t="shared" si="8"/>
        <v>0</v>
      </c>
      <c r="AB108" s="120">
        <f t="shared" si="9"/>
        <v>7</v>
      </c>
    </row>
    <row r="109" spans="1:28" s="28" customFormat="1" ht="12.75">
      <c r="A109" s="125"/>
      <c r="B109" s="105" t="s">
        <v>169</v>
      </c>
      <c r="C109" s="113" t="s">
        <v>47</v>
      </c>
      <c r="D109" s="114"/>
      <c r="E109" s="115"/>
      <c r="F109" s="116"/>
      <c r="G109" s="117"/>
      <c r="H109" s="115"/>
      <c r="I109" s="118"/>
      <c r="J109" s="114"/>
      <c r="K109" s="115"/>
      <c r="L109" s="116"/>
      <c r="M109" s="117"/>
      <c r="N109" s="115"/>
      <c r="O109" s="118"/>
      <c r="P109" s="114"/>
      <c r="Q109" s="115"/>
      <c r="R109" s="116"/>
      <c r="S109" s="117"/>
      <c r="T109" s="115"/>
      <c r="U109" s="118">
        <v>1</v>
      </c>
      <c r="V109" s="114"/>
      <c r="W109" s="115"/>
      <c r="X109" s="116"/>
      <c r="Y109" s="119">
        <f t="shared" si="6"/>
        <v>0</v>
      </c>
      <c r="Z109" s="120">
        <f t="shared" si="7"/>
        <v>0</v>
      </c>
      <c r="AA109" s="119">
        <f t="shared" si="8"/>
        <v>1</v>
      </c>
      <c r="AB109" s="120">
        <f t="shared" si="9"/>
        <v>1</v>
      </c>
    </row>
    <row r="110" spans="1:28" ht="63">
      <c r="A110" s="62"/>
      <c r="B110" s="39" t="s">
        <v>195</v>
      </c>
      <c r="C110" s="49" t="s">
        <v>47</v>
      </c>
      <c r="D110" s="82">
        <f>SUM(D104:D109)</f>
        <v>0</v>
      </c>
      <c r="E110" s="82">
        <f aca="true" t="shared" si="13" ref="E110:X110">SUM(E104:E109)</f>
        <v>0</v>
      </c>
      <c r="F110" s="82">
        <f t="shared" si="13"/>
        <v>0</v>
      </c>
      <c r="G110" s="82">
        <f t="shared" si="13"/>
        <v>0</v>
      </c>
      <c r="H110" s="82">
        <f t="shared" si="13"/>
        <v>0</v>
      </c>
      <c r="I110" s="82">
        <f t="shared" si="13"/>
        <v>0</v>
      </c>
      <c r="J110" s="82">
        <f t="shared" si="13"/>
        <v>0</v>
      </c>
      <c r="K110" s="82">
        <f t="shared" si="13"/>
        <v>0</v>
      </c>
      <c r="L110" s="82">
        <f t="shared" si="13"/>
        <v>0</v>
      </c>
      <c r="M110" s="82">
        <f t="shared" si="13"/>
        <v>0</v>
      </c>
      <c r="N110" s="82">
        <f t="shared" si="13"/>
        <v>0</v>
      </c>
      <c r="O110" s="82">
        <f t="shared" si="13"/>
        <v>2</v>
      </c>
      <c r="P110" s="82">
        <f t="shared" si="13"/>
        <v>1</v>
      </c>
      <c r="Q110" s="82">
        <f t="shared" si="13"/>
        <v>0</v>
      </c>
      <c r="R110" s="82">
        <f t="shared" si="13"/>
        <v>1</v>
      </c>
      <c r="S110" s="82">
        <f t="shared" si="13"/>
        <v>15</v>
      </c>
      <c r="T110" s="82">
        <f t="shared" si="13"/>
        <v>53</v>
      </c>
      <c r="U110" s="82">
        <f t="shared" si="13"/>
        <v>391</v>
      </c>
      <c r="V110" s="82">
        <f t="shared" si="13"/>
        <v>0</v>
      </c>
      <c r="W110" s="82">
        <f t="shared" si="13"/>
        <v>0</v>
      </c>
      <c r="X110" s="82">
        <f t="shared" si="13"/>
        <v>0</v>
      </c>
      <c r="Y110" s="64">
        <f t="shared" si="6"/>
        <v>16</v>
      </c>
      <c r="Z110" s="68">
        <f t="shared" si="7"/>
        <v>53</v>
      </c>
      <c r="AA110" s="64">
        <f t="shared" si="8"/>
        <v>394</v>
      </c>
      <c r="AB110" s="68">
        <f t="shared" si="9"/>
        <v>463</v>
      </c>
    </row>
    <row r="111" spans="1:28" ht="31.5">
      <c r="A111" s="63"/>
      <c r="B111" s="21" t="s">
        <v>148</v>
      </c>
      <c r="C111" s="47" t="s">
        <v>50</v>
      </c>
      <c r="D111" s="72"/>
      <c r="E111" s="25"/>
      <c r="F111" s="78">
        <v>3</v>
      </c>
      <c r="G111" s="96"/>
      <c r="H111" s="25"/>
      <c r="I111" s="98"/>
      <c r="J111" s="72"/>
      <c r="K111" s="25"/>
      <c r="L111" s="78"/>
      <c r="M111" s="96"/>
      <c r="N111" s="25">
        <v>2</v>
      </c>
      <c r="O111" s="98">
        <v>4</v>
      </c>
      <c r="P111" s="72"/>
      <c r="Q111" s="25"/>
      <c r="R111" s="78">
        <v>5</v>
      </c>
      <c r="S111" s="96">
        <v>1</v>
      </c>
      <c r="T111" s="25">
        <v>6</v>
      </c>
      <c r="U111" s="98">
        <v>22</v>
      </c>
      <c r="V111" s="72"/>
      <c r="W111" s="25"/>
      <c r="X111" s="78"/>
      <c r="Y111" s="56">
        <f t="shared" si="6"/>
        <v>1</v>
      </c>
      <c r="Z111" s="50">
        <f t="shared" si="7"/>
        <v>8</v>
      </c>
      <c r="AA111" s="56">
        <f t="shared" si="8"/>
        <v>34</v>
      </c>
      <c r="AB111" s="50">
        <f t="shared" si="9"/>
        <v>43</v>
      </c>
    </row>
    <row r="112" spans="1:28" s="28" customFormat="1" ht="12.75">
      <c r="A112" s="125"/>
      <c r="B112" s="126" t="s">
        <v>99</v>
      </c>
      <c r="C112" s="113" t="s">
        <v>50</v>
      </c>
      <c r="D112" s="114">
        <v>0</v>
      </c>
      <c r="E112" s="115"/>
      <c r="F112" s="116"/>
      <c r="G112" s="117"/>
      <c r="H112" s="115"/>
      <c r="I112" s="118"/>
      <c r="J112" s="114"/>
      <c r="K112" s="115"/>
      <c r="L112" s="116"/>
      <c r="M112" s="117"/>
      <c r="N112" s="115"/>
      <c r="O112" s="118"/>
      <c r="P112" s="114"/>
      <c r="Q112" s="115"/>
      <c r="R112" s="116">
        <v>3</v>
      </c>
      <c r="S112" s="117">
        <v>1</v>
      </c>
      <c r="T112" s="115">
        <v>4</v>
      </c>
      <c r="U112" s="118">
        <v>6</v>
      </c>
      <c r="V112" s="114"/>
      <c r="W112" s="115"/>
      <c r="X112" s="116"/>
      <c r="Y112" s="119">
        <f t="shared" si="6"/>
        <v>1</v>
      </c>
      <c r="Z112" s="120">
        <f t="shared" si="7"/>
        <v>4</v>
      </c>
      <c r="AA112" s="119">
        <f t="shared" si="8"/>
        <v>9</v>
      </c>
      <c r="AB112" s="120">
        <f t="shared" si="9"/>
        <v>14</v>
      </c>
    </row>
    <row r="113" spans="1:28" s="28" customFormat="1" ht="12.75">
      <c r="A113" s="125"/>
      <c r="B113" s="126" t="s">
        <v>100</v>
      </c>
      <c r="C113" s="113" t="s">
        <v>50</v>
      </c>
      <c r="D113" s="114"/>
      <c r="E113" s="115"/>
      <c r="F113" s="116"/>
      <c r="G113" s="117"/>
      <c r="H113" s="115"/>
      <c r="I113" s="118"/>
      <c r="J113" s="114"/>
      <c r="K113" s="115"/>
      <c r="L113" s="116"/>
      <c r="M113" s="117"/>
      <c r="N113" s="115"/>
      <c r="O113" s="118"/>
      <c r="P113" s="114"/>
      <c r="Q113" s="115"/>
      <c r="R113" s="116">
        <v>1</v>
      </c>
      <c r="S113" s="117"/>
      <c r="T113" s="115"/>
      <c r="U113" s="118"/>
      <c r="V113" s="114"/>
      <c r="W113" s="115"/>
      <c r="X113" s="116"/>
      <c r="Y113" s="119">
        <f t="shared" si="6"/>
        <v>0</v>
      </c>
      <c r="Z113" s="120">
        <f t="shared" si="7"/>
        <v>0</v>
      </c>
      <c r="AA113" s="119">
        <f t="shared" si="8"/>
        <v>1</v>
      </c>
      <c r="AB113" s="120">
        <f t="shared" si="9"/>
        <v>1</v>
      </c>
    </row>
    <row r="114" spans="1:28" s="28" customFormat="1" ht="12.75">
      <c r="A114" s="125"/>
      <c r="B114" s="126" t="s">
        <v>88</v>
      </c>
      <c r="C114" s="113" t="s">
        <v>50</v>
      </c>
      <c r="D114" s="114"/>
      <c r="E114" s="115"/>
      <c r="F114" s="116"/>
      <c r="G114" s="117"/>
      <c r="H114" s="115"/>
      <c r="I114" s="118"/>
      <c r="J114" s="114"/>
      <c r="K114" s="115"/>
      <c r="L114" s="116"/>
      <c r="M114" s="117"/>
      <c r="N114" s="115">
        <v>2</v>
      </c>
      <c r="O114" s="118">
        <v>2</v>
      </c>
      <c r="P114" s="114"/>
      <c r="Q114" s="115"/>
      <c r="R114" s="116"/>
      <c r="S114" s="117"/>
      <c r="T114" s="115">
        <v>1</v>
      </c>
      <c r="U114" s="118">
        <v>4</v>
      </c>
      <c r="V114" s="114"/>
      <c r="W114" s="115"/>
      <c r="X114" s="116"/>
      <c r="Y114" s="119">
        <f t="shared" si="6"/>
        <v>0</v>
      </c>
      <c r="Z114" s="120">
        <f t="shared" si="7"/>
        <v>3</v>
      </c>
      <c r="AA114" s="119">
        <f t="shared" si="8"/>
        <v>6</v>
      </c>
      <c r="AB114" s="120">
        <f t="shared" si="9"/>
        <v>9</v>
      </c>
    </row>
    <row r="115" spans="1:28" s="28" customFormat="1" ht="12.75">
      <c r="A115" s="125"/>
      <c r="B115" s="126" t="s">
        <v>89</v>
      </c>
      <c r="C115" s="113" t="s">
        <v>50</v>
      </c>
      <c r="D115" s="114"/>
      <c r="E115" s="115"/>
      <c r="F115" s="116">
        <v>1</v>
      </c>
      <c r="G115" s="117"/>
      <c r="H115" s="115"/>
      <c r="I115" s="118"/>
      <c r="J115" s="114"/>
      <c r="K115" s="115"/>
      <c r="L115" s="116"/>
      <c r="M115" s="117"/>
      <c r="N115" s="115"/>
      <c r="O115" s="118">
        <v>1</v>
      </c>
      <c r="P115" s="114"/>
      <c r="Q115" s="115"/>
      <c r="R115" s="116"/>
      <c r="S115" s="117"/>
      <c r="T115" s="115">
        <v>1</v>
      </c>
      <c r="U115" s="118">
        <v>3</v>
      </c>
      <c r="V115" s="114"/>
      <c r="W115" s="115"/>
      <c r="X115" s="116"/>
      <c r="Y115" s="119">
        <f t="shared" si="6"/>
        <v>0</v>
      </c>
      <c r="Z115" s="120">
        <f t="shared" si="7"/>
        <v>1</v>
      </c>
      <c r="AA115" s="119">
        <f t="shared" si="8"/>
        <v>5</v>
      </c>
      <c r="AB115" s="120">
        <f t="shared" si="9"/>
        <v>6</v>
      </c>
    </row>
    <row r="116" spans="1:28" s="28" customFormat="1" ht="12.75">
      <c r="A116" s="125"/>
      <c r="B116" s="126" t="s">
        <v>90</v>
      </c>
      <c r="C116" s="113" t="s">
        <v>50</v>
      </c>
      <c r="D116" s="114"/>
      <c r="E116" s="115"/>
      <c r="F116" s="116">
        <v>1</v>
      </c>
      <c r="G116" s="117"/>
      <c r="H116" s="115"/>
      <c r="I116" s="118"/>
      <c r="J116" s="114"/>
      <c r="K116" s="115"/>
      <c r="L116" s="116"/>
      <c r="M116" s="117"/>
      <c r="N116" s="115"/>
      <c r="O116" s="118">
        <v>1</v>
      </c>
      <c r="P116" s="114"/>
      <c r="Q116" s="115"/>
      <c r="R116" s="116"/>
      <c r="S116" s="117"/>
      <c r="T116" s="115"/>
      <c r="U116" s="118"/>
      <c r="V116" s="114"/>
      <c r="W116" s="115"/>
      <c r="X116" s="116"/>
      <c r="Y116" s="119">
        <f t="shared" si="6"/>
        <v>0</v>
      </c>
      <c r="Z116" s="120">
        <f t="shared" si="7"/>
        <v>0</v>
      </c>
      <c r="AA116" s="119">
        <f t="shared" si="8"/>
        <v>2</v>
      </c>
      <c r="AB116" s="120">
        <f t="shared" si="9"/>
        <v>2</v>
      </c>
    </row>
    <row r="117" spans="1:28" s="28" customFormat="1" ht="12.75">
      <c r="A117" s="125"/>
      <c r="B117" s="126" t="s">
        <v>127</v>
      </c>
      <c r="C117" s="113" t="s">
        <v>50</v>
      </c>
      <c r="D117" s="114"/>
      <c r="E117" s="115"/>
      <c r="F117" s="116">
        <v>1</v>
      </c>
      <c r="G117" s="117"/>
      <c r="H117" s="115"/>
      <c r="I117" s="118"/>
      <c r="J117" s="114"/>
      <c r="K117" s="115"/>
      <c r="L117" s="116"/>
      <c r="M117" s="117"/>
      <c r="N117" s="115"/>
      <c r="O117" s="118"/>
      <c r="P117" s="114"/>
      <c r="Q117" s="115"/>
      <c r="R117" s="116">
        <v>1</v>
      </c>
      <c r="S117" s="117"/>
      <c r="T117" s="115"/>
      <c r="U117" s="118">
        <v>6</v>
      </c>
      <c r="V117" s="114"/>
      <c r="W117" s="115"/>
      <c r="X117" s="116"/>
      <c r="Y117" s="119">
        <f t="shared" si="6"/>
        <v>0</v>
      </c>
      <c r="Z117" s="120">
        <f t="shared" si="7"/>
        <v>0</v>
      </c>
      <c r="AA117" s="119">
        <f t="shared" si="8"/>
        <v>8</v>
      </c>
      <c r="AB117" s="120">
        <f t="shared" si="9"/>
        <v>8</v>
      </c>
    </row>
    <row r="118" spans="1:28" s="28" customFormat="1" ht="25.5">
      <c r="A118" s="125"/>
      <c r="B118" s="126" t="s">
        <v>307</v>
      </c>
      <c r="C118" s="113" t="s">
        <v>50</v>
      </c>
      <c r="D118" s="114"/>
      <c r="E118" s="115"/>
      <c r="F118" s="116"/>
      <c r="G118" s="117"/>
      <c r="H118" s="115"/>
      <c r="I118" s="118"/>
      <c r="J118" s="114"/>
      <c r="K118" s="115"/>
      <c r="L118" s="116"/>
      <c r="M118" s="117"/>
      <c r="N118" s="115"/>
      <c r="O118" s="118"/>
      <c r="P118" s="114"/>
      <c r="Q118" s="115"/>
      <c r="R118" s="116"/>
      <c r="S118" s="117"/>
      <c r="T118" s="115"/>
      <c r="U118" s="118">
        <v>1</v>
      </c>
      <c r="V118" s="114"/>
      <c r="W118" s="115"/>
      <c r="X118" s="116"/>
      <c r="Y118" s="119">
        <f t="shared" si="6"/>
        <v>0</v>
      </c>
      <c r="Z118" s="120">
        <f t="shared" si="7"/>
        <v>0</v>
      </c>
      <c r="AA118" s="119">
        <f t="shared" si="8"/>
        <v>1</v>
      </c>
      <c r="AB118" s="120">
        <f t="shared" si="9"/>
        <v>1</v>
      </c>
    </row>
    <row r="119" spans="1:28" s="28" customFormat="1" ht="25.5">
      <c r="A119" s="125"/>
      <c r="B119" s="126" t="s">
        <v>308</v>
      </c>
      <c r="C119" s="113" t="s">
        <v>50</v>
      </c>
      <c r="D119" s="114"/>
      <c r="E119" s="115"/>
      <c r="F119" s="116"/>
      <c r="G119" s="117"/>
      <c r="H119" s="115"/>
      <c r="I119" s="118"/>
      <c r="J119" s="114"/>
      <c r="K119" s="115"/>
      <c r="L119" s="116"/>
      <c r="M119" s="117"/>
      <c r="N119" s="115"/>
      <c r="O119" s="118"/>
      <c r="P119" s="114"/>
      <c r="Q119" s="115"/>
      <c r="R119" s="116"/>
      <c r="S119" s="117"/>
      <c r="T119" s="115"/>
      <c r="U119" s="118">
        <v>1</v>
      </c>
      <c r="V119" s="114"/>
      <c r="W119" s="115"/>
      <c r="X119" s="116"/>
      <c r="Y119" s="119">
        <f t="shared" si="6"/>
        <v>0</v>
      </c>
      <c r="Z119" s="120">
        <f t="shared" si="7"/>
        <v>0</v>
      </c>
      <c r="AA119" s="119">
        <f t="shared" si="8"/>
        <v>1</v>
      </c>
      <c r="AB119" s="120">
        <f t="shared" si="9"/>
        <v>1</v>
      </c>
    </row>
    <row r="120" spans="1:28" s="28" customFormat="1" ht="12.75">
      <c r="A120" s="125"/>
      <c r="B120" s="126" t="s">
        <v>226</v>
      </c>
      <c r="C120" s="113" t="s">
        <v>50</v>
      </c>
      <c r="D120" s="114"/>
      <c r="E120" s="115"/>
      <c r="F120" s="116"/>
      <c r="G120" s="117"/>
      <c r="H120" s="115"/>
      <c r="I120" s="118"/>
      <c r="J120" s="114"/>
      <c r="K120" s="115"/>
      <c r="L120" s="116"/>
      <c r="M120" s="117"/>
      <c r="N120" s="115"/>
      <c r="O120" s="118"/>
      <c r="P120" s="114"/>
      <c r="Q120" s="115"/>
      <c r="R120" s="116"/>
      <c r="S120" s="117"/>
      <c r="T120" s="115"/>
      <c r="U120" s="118">
        <v>1</v>
      </c>
      <c r="V120" s="114"/>
      <c r="W120" s="115"/>
      <c r="X120" s="116"/>
      <c r="Y120" s="119">
        <f t="shared" si="6"/>
        <v>0</v>
      </c>
      <c r="Z120" s="120">
        <f t="shared" si="7"/>
        <v>0</v>
      </c>
      <c r="AA120" s="119">
        <f t="shared" si="8"/>
        <v>1</v>
      </c>
      <c r="AB120" s="120">
        <f t="shared" si="9"/>
        <v>1</v>
      </c>
    </row>
    <row r="121" spans="1:28" ht="48" thickBot="1">
      <c r="A121" s="66"/>
      <c r="B121" s="42" t="s">
        <v>196</v>
      </c>
      <c r="C121" s="64" t="s">
        <v>50</v>
      </c>
      <c r="D121" s="84">
        <f>SUM(D112:D120)</f>
        <v>0</v>
      </c>
      <c r="E121" s="84">
        <f aca="true" t="shared" si="14" ref="E121:X121">SUM(E112:E120)</f>
        <v>0</v>
      </c>
      <c r="F121" s="84">
        <f t="shared" si="14"/>
        <v>3</v>
      </c>
      <c r="G121" s="84">
        <f t="shared" si="14"/>
        <v>0</v>
      </c>
      <c r="H121" s="84">
        <f t="shared" si="14"/>
        <v>0</v>
      </c>
      <c r="I121" s="84">
        <f t="shared" si="14"/>
        <v>0</v>
      </c>
      <c r="J121" s="84">
        <f t="shared" si="14"/>
        <v>0</v>
      </c>
      <c r="K121" s="84">
        <f t="shared" si="14"/>
        <v>0</v>
      </c>
      <c r="L121" s="84">
        <f t="shared" si="14"/>
        <v>0</v>
      </c>
      <c r="M121" s="84">
        <f t="shared" si="14"/>
        <v>0</v>
      </c>
      <c r="N121" s="84">
        <f t="shared" si="14"/>
        <v>2</v>
      </c>
      <c r="O121" s="84">
        <f t="shared" si="14"/>
        <v>4</v>
      </c>
      <c r="P121" s="84">
        <f t="shared" si="14"/>
        <v>0</v>
      </c>
      <c r="Q121" s="84">
        <f t="shared" si="14"/>
        <v>0</v>
      </c>
      <c r="R121" s="84">
        <f t="shared" si="14"/>
        <v>5</v>
      </c>
      <c r="S121" s="84">
        <f t="shared" si="14"/>
        <v>1</v>
      </c>
      <c r="T121" s="84">
        <f t="shared" si="14"/>
        <v>6</v>
      </c>
      <c r="U121" s="84">
        <f t="shared" si="14"/>
        <v>22</v>
      </c>
      <c r="V121" s="84">
        <f t="shared" si="14"/>
        <v>0</v>
      </c>
      <c r="W121" s="84">
        <f t="shared" si="14"/>
        <v>0</v>
      </c>
      <c r="X121" s="84">
        <f t="shared" si="14"/>
        <v>0</v>
      </c>
      <c r="Y121" s="64">
        <f t="shared" si="6"/>
        <v>1</v>
      </c>
      <c r="Z121" s="68">
        <f t="shared" si="7"/>
        <v>8</v>
      </c>
      <c r="AA121" s="64">
        <f t="shared" si="8"/>
        <v>34</v>
      </c>
      <c r="AB121" s="68">
        <f t="shared" si="9"/>
        <v>43</v>
      </c>
    </row>
    <row r="122" spans="1:28" ht="36.75" thickBot="1">
      <c r="A122" s="127"/>
      <c r="B122" s="128" t="s">
        <v>52</v>
      </c>
      <c r="C122" s="131"/>
      <c r="D122" s="130">
        <f aca="true" t="shared" si="15" ref="D122:X122">D121+D110+D102+D89+D65+D31+D21</f>
        <v>40</v>
      </c>
      <c r="E122" s="130">
        <f t="shared" si="15"/>
        <v>181</v>
      </c>
      <c r="F122" s="130">
        <f t="shared" si="15"/>
        <v>450</v>
      </c>
      <c r="G122" s="130">
        <f t="shared" si="15"/>
        <v>0</v>
      </c>
      <c r="H122" s="130">
        <f t="shared" si="15"/>
        <v>4</v>
      </c>
      <c r="I122" s="130">
        <f t="shared" si="15"/>
        <v>12</v>
      </c>
      <c r="J122" s="130">
        <f t="shared" si="15"/>
        <v>0</v>
      </c>
      <c r="K122" s="130">
        <f t="shared" si="15"/>
        <v>0</v>
      </c>
      <c r="L122" s="130">
        <f t="shared" si="15"/>
        <v>0</v>
      </c>
      <c r="M122" s="130">
        <f t="shared" si="15"/>
        <v>6</v>
      </c>
      <c r="N122" s="130">
        <f t="shared" si="15"/>
        <v>8</v>
      </c>
      <c r="O122" s="130">
        <f t="shared" si="15"/>
        <v>28</v>
      </c>
      <c r="P122" s="130">
        <f t="shared" si="15"/>
        <v>63</v>
      </c>
      <c r="Q122" s="130">
        <f t="shared" si="15"/>
        <v>234</v>
      </c>
      <c r="R122" s="130">
        <f t="shared" si="15"/>
        <v>517</v>
      </c>
      <c r="S122" s="130">
        <f t="shared" si="15"/>
        <v>168</v>
      </c>
      <c r="T122" s="130">
        <f t="shared" si="15"/>
        <v>636</v>
      </c>
      <c r="U122" s="130">
        <f t="shared" si="15"/>
        <v>3042</v>
      </c>
      <c r="V122" s="130">
        <f t="shared" si="15"/>
        <v>2</v>
      </c>
      <c r="W122" s="130">
        <f t="shared" si="15"/>
        <v>47</v>
      </c>
      <c r="X122" s="130">
        <f t="shared" si="15"/>
        <v>159</v>
      </c>
      <c r="Y122" s="131">
        <f t="shared" si="6"/>
        <v>279</v>
      </c>
      <c r="Z122" s="132">
        <f t="shared" si="7"/>
        <v>1110</v>
      </c>
      <c r="AA122" s="131">
        <f t="shared" si="8"/>
        <v>4208</v>
      </c>
      <c r="AB122" s="132">
        <f t="shared" si="9"/>
        <v>5597</v>
      </c>
    </row>
    <row r="123" spans="3:28" ht="12.75">
      <c r="C123" s="3"/>
      <c r="Y123" s="3"/>
      <c r="Z123" s="3"/>
      <c r="AA123" s="3"/>
      <c r="AB123" s="3"/>
    </row>
    <row r="124" spans="2:28" ht="16.5" thickBot="1">
      <c r="B124" s="136" t="s">
        <v>197</v>
      </c>
      <c r="C124" s="3"/>
      <c r="Y124" s="3"/>
      <c r="Z124" s="3"/>
      <c r="AA124" s="3"/>
      <c r="AB124" s="3"/>
    </row>
    <row r="125" spans="2:28" ht="15" thickBot="1">
      <c r="B125" s="195" t="s">
        <v>198</v>
      </c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7"/>
    </row>
    <row r="126" spans="2:28" ht="15" thickBot="1">
      <c r="B126" s="198" t="s">
        <v>199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200"/>
    </row>
    <row r="127" spans="2:28" ht="15" thickBot="1">
      <c r="B127" s="201" t="s">
        <v>200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3"/>
    </row>
    <row r="128" spans="2:28" ht="12.75"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</row>
    <row r="129" spans="3:28" ht="12.75">
      <c r="C129" s="3"/>
      <c r="Y129" s="3"/>
      <c r="Z129" s="3"/>
      <c r="AA129" s="3"/>
      <c r="AB129" s="3"/>
    </row>
    <row r="130" spans="3:28" ht="12.75">
      <c r="C130" s="3"/>
      <c r="Y130" s="3"/>
      <c r="Z130" s="3"/>
      <c r="AA130" s="3"/>
      <c r="AB130" s="3"/>
    </row>
    <row r="131" spans="3:28" ht="12.75">
      <c r="C131" s="3"/>
      <c r="Y131" s="3"/>
      <c r="Z131" s="3"/>
      <c r="AA131" s="3"/>
      <c r="AB131" s="3"/>
    </row>
    <row r="132" spans="3:28" ht="12.75">
      <c r="C132" s="3"/>
      <c r="Y132" s="3"/>
      <c r="Z132" s="3"/>
      <c r="AA132" s="3"/>
      <c r="AB132" s="3"/>
    </row>
    <row r="133" spans="3:28" ht="12.75">
      <c r="C133" s="3"/>
      <c r="Y133" s="3"/>
      <c r="Z133" s="3"/>
      <c r="AA133" s="3"/>
      <c r="AB133" s="3"/>
    </row>
    <row r="134" spans="3:28" ht="12.75">
      <c r="C134" s="3"/>
      <c r="Y134" s="3"/>
      <c r="Z134" s="3"/>
      <c r="AA134" s="3"/>
      <c r="AB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spans="4:24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4:24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4:24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4:24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4:24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4:24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4:24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4:24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4:24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4:24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4:24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4:24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4:24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4:24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4:24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4:24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4:24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4:24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4:24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4:24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4:24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4:24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4:24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4:24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301" ht="12.75">
      <c r="AC301" s="4"/>
    </row>
    <row r="302" ht="12.75">
      <c r="AC302" s="4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</sheetData>
  <mergeCells count="15">
    <mergeCell ref="B128:AB128"/>
    <mergeCell ref="J5:L5"/>
    <mergeCell ref="B125:AB125"/>
    <mergeCell ref="B126:AB126"/>
    <mergeCell ref="B127:AB127"/>
    <mergeCell ref="M5:O5"/>
    <mergeCell ref="P5:R5"/>
    <mergeCell ref="A1:AB1"/>
    <mergeCell ref="A2:AB4"/>
    <mergeCell ref="S5:U5"/>
    <mergeCell ref="V5:X5"/>
    <mergeCell ref="Y5:AA5"/>
    <mergeCell ref="AB5:AB6"/>
    <mergeCell ref="D5:F5"/>
    <mergeCell ref="G5:I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2"/>
  <sheetViews>
    <sheetView zoomScale="75" zoomScaleNormal="75" workbookViewId="0" topLeftCell="A8">
      <selection activeCell="A8" sqref="A8:IV20"/>
    </sheetView>
  </sheetViews>
  <sheetFormatPr defaultColWidth="9.00390625" defaultRowHeight="12.75"/>
  <cols>
    <col min="1" max="1" width="2.00390625" style="3" customWidth="1"/>
    <col min="2" max="2" width="19.00390625" style="3" customWidth="1"/>
    <col min="3" max="3" width="8.625" style="26" customWidth="1"/>
    <col min="4" max="4" width="3.75390625" style="3" customWidth="1"/>
    <col min="5" max="5" width="4.125" style="3" customWidth="1"/>
    <col min="6" max="6" width="4.00390625" style="3" customWidth="1"/>
    <col min="7" max="9" width="4.25390625" style="3" customWidth="1"/>
    <col min="10" max="11" width="3.625" style="3" customWidth="1"/>
    <col min="12" max="12" width="3.753906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625" style="3" customWidth="1"/>
    <col min="23" max="23" width="3.875" style="3" customWidth="1"/>
    <col min="24" max="24" width="3.75390625" style="3" customWidth="1"/>
    <col min="25" max="26" width="5.125" style="3" customWidth="1"/>
    <col min="27" max="27" width="5.375" style="3" customWidth="1"/>
    <col min="28" max="28" width="6.125" style="3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10" t="s">
        <v>53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8" ht="12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</row>
    <row r="4" spans="1:28" ht="13.5" customHeight="1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6"/>
      <c r="AB5" s="211" t="s">
        <v>11</v>
      </c>
    </row>
    <row r="6" spans="1:28" ht="40.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2"/>
    </row>
    <row r="7" spans="1:28" ht="13.5" thickBot="1">
      <c r="A7" s="15">
        <v>1</v>
      </c>
      <c r="B7" s="112">
        <v>2</v>
      </c>
      <c r="C7" s="8"/>
      <c r="D7" s="9">
        <v>3</v>
      </c>
      <c r="E7" s="10">
        <v>4</v>
      </c>
      <c r="F7" s="11">
        <v>5</v>
      </c>
      <c r="G7" s="12">
        <v>6</v>
      </c>
      <c r="H7" s="13">
        <v>7</v>
      </c>
      <c r="I7" s="14">
        <v>8</v>
      </c>
      <c r="J7" s="12">
        <v>9</v>
      </c>
      <c r="K7" s="13">
        <v>10</v>
      </c>
      <c r="L7" s="14">
        <v>11</v>
      </c>
      <c r="M7" s="12">
        <v>12</v>
      </c>
      <c r="N7" s="13">
        <v>13</v>
      </c>
      <c r="O7" s="14">
        <v>14</v>
      </c>
      <c r="P7" s="12">
        <v>15</v>
      </c>
      <c r="Q7" s="13">
        <v>16</v>
      </c>
      <c r="R7" s="14">
        <v>17</v>
      </c>
      <c r="S7" s="12">
        <v>18</v>
      </c>
      <c r="T7" s="13">
        <v>19</v>
      </c>
      <c r="U7" s="14">
        <v>20</v>
      </c>
      <c r="V7" s="12">
        <v>21</v>
      </c>
      <c r="W7" s="13">
        <v>22</v>
      </c>
      <c r="X7" s="14">
        <v>23</v>
      </c>
      <c r="Y7" s="12">
        <v>24</v>
      </c>
      <c r="Z7" s="13">
        <v>25</v>
      </c>
      <c r="AA7" s="14">
        <v>26</v>
      </c>
      <c r="AB7" s="15">
        <v>27</v>
      </c>
    </row>
    <row r="8" spans="1:28" ht="15.75">
      <c r="A8" s="31"/>
      <c r="B8" s="17" t="s">
        <v>42</v>
      </c>
      <c r="C8" s="18" t="s">
        <v>42</v>
      </c>
      <c r="D8" s="72">
        <v>14</v>
      </c>
      <c r="E8" s="25">
        <v>37</v>
      </c>
      <c r="F8" s="78">
        <v>114</v>
      </c>
      <c r="G8" s="72"/>
      <c r="H8" s="25">
        <v>4</v>
      </c>
      <c r="I8" s="78">
        <v>14</v>
      </c>
      <c r="J8" s="72"/>
      <c r="K8" s="25"/>
      <c r="L8" s="78">
        <v>1</v>
      </c>
      <c r="M8" s="72">
        <v>6</v>
      </c>
      <c r="N8" s="25">
        <v>5</v>
      </c>
      <c r="O8" s="78">
        <v>18</v>
      </c>
      <c r="P8" s="72">
        <v>37</v>
      </c>
      <c r="Q8" s="25">
        <v>120</v>
      </c>
      <c r="R8" s="78">
        <v>261</v>
      </c>
      <c r="S8" s="72">
        <v>57</v>
      </c>
      <c r="T8" s="25">
        <v>204</v>
      </c>
      <c r="U8" s="78">
        <v>814</v>
      </c>
      <c r="V8" s="72">
        <v>1</v>
      </c>
      <c r="W8" s="25">
        <v>1</v>
      </c>
      <c r="X8" s="78">
        <v>4</v>
      </c>
      <c r="Y8" s="72">
        <f>D8+G8+J8+M8+P8+S8+V8</f>
        <v>115</v>
      </c>
      <c r="Z8" s="25">
        <f>E8+H8+K8+N8+Q8+T8+W8</f>
        <v>371</v>
      </c>
      <c r="AA8" s="78">
        <f>F8+I8+L8+O8+R8+U8+X8</f>
        <v>1226</v>
      </c>
      <c r="AB8" s="76">
        <f>Y8+Z8+AA8</f>
        <v>1712</v>
      </c>
    </row>
    <row r="9" spans="1:28" ht="15.75">
      <c r="A9" s="31"/>
      <c r="B9" s="17" t="s">
        <v>49</v>
      </c>
      <c r="C9" s="18" t="s">
        <v>49</v>
      </c>
      <c r="D9" s="72">
        <v>2</v>
      </c>
      <c r="E9" s="25">
        <v>4</v>
      </c>
      <c r="F9" s="78">
        <v>17</v>
      </c>
      <c r="G9" s="72">
        <v>1</v>
      </c>
      <c r="H9" s="25"/>
      <c r="I9" s="78"/>
      <c r="J9" s="72"/>
      <c r="K9" s="25"/>
      <c r="L9" s="78"/>
      <c r="M9" s="72">
        <v>2</v>
      </c>
      <c r="N9" s="25">
        <v>4</v>
      </c>
      <c r="O9" s="78">
        <v>4</v>
      </c>
      <c r="P9" s="72">
        <v>1</v>
      </c>
      <c r="Q9" s="25">
        <v>13</v>
      </c>
      <c r="R9" s="78">
        <v>37</v>
      </c>
      <c r="S9" s="72">
        <v>40</v>
      </c>
      <c r="T9" s="25">
        <v>116</v>
      </c>
      <c r="U9" s="78">
        <v>514</v>
      </c>
      <c r="V9" s="72"/>
      <c r="W9" s="25"/>
      <c r="X9" s="78"/>
      <c r="Y9" s="72">
        <f aca="true" t="shared" si="0" ref="Y9:Y28">D9+G9+J9+M9+P9+S9+V9</f>
        <v>46</v>
      </c>
      <c r="Z9" s="25">
        <f aca="true" t="shared" si="1" ref="Z9:Z28">E9+H9+K9+N9+Q9+T9+W9</f>
        <v>137</v>
      </c>
      <c r="AA9" s="78">
        <f aca="true" t="shared" si="2" ref="AA9:AA28">F9+I9+L9+O9+R9+U9+X9</f>
        <v>572</v>
      </c>
      <c r="AB9" s="76">
        <f aca="true" t="shared" si="3" ref="AB9:AB28">Y9+Z9+AA9</f>
        <v>755</v>
      </c>
    </row>
    <row r="10" spans="1:28" s="28" customFormat="1" ht="12.75">
      <c r="A10" s="147"/>
      <c r="B10" s="146" t="s">
        <v>283</v>
      </c>
      <c r="C10" s="142" t="s">
        <v>49</v>
      </c>
      <c r="D10" s="114"/>
      <c r="E10" s="115"/>
      <c r="F10" s="116"/>
      <c r="G10" s="114"/>
      <c r="H10" s="115"/>
      <c r="I10" s="116"/>
      <c r="J10" s="114"/>
      <c r="K10" s="115"/>
      <c r="L10" s="116"/>
      <c r="M10" s="114"/>
      <c r="N10" s="115"/>
      <c r="O10" s="116"/>
      <c r="P10" s="114"/>
      <c r="Q10" s="115"/>
      <c r="R10" s="116"/>
      <c r="S10" s="114"/>
      <c r="T10" s="115"/>
      <c r="U10" s="116">
        <v>2</v>
      </c>
      <c r="V10" s="114"/>
      <c r="W10" s="115"/>
      <c r="X10" s="116"/>
      <c r="Y10" s="143">
        <f t="shared" si="0"/>
        <v>0</v>
      </c>
      <c r="Z10" s="144">
        <f t="shared" si="1"/>
        <v>0</v>
      </c>
      <c r="AA10" s="145">
        <f t="shared" si="2"/>
        <v>2</v>
      </c>
      <c r="AB10" s="138">
        <f t="shared" si="3"/>
        <v>2</v>
      </c>
    </row>
    <row r="11" spans="1:28" s="28" customFormat="1" ht="12.75">
      <c r="A11" s="147"/>
      <c r="B11" s="146" t="s">
        <v>27</v>
      </c>
      <c r="C11" s="142" t="s">
        <v>49</v>
      </c>
      <c r="D11" s="114"/>
      <c r="E11" s="115"/>
      <c r="F11" s="116"/>
      <c r="G11" s="114"/>
      <c r="H11" s="115"/>
      <c r="I11" s="116"/>
      <c r="J11" s="114"/>
      <c r="K11" s="115"/>
      <c r="L11" s="116"/>
      <c r="M11" s="114"/>
      <c r="N11" s="115"/>
      <c r="O11" s="116"/>
      <c r="P11" s="114"/>
      <c r="Q11" s="115"/>
      <c r="R11" s="116"/>
      <c r="S11" s="114">
        <v>1</v>
      </c>
      <c r="T11" s="115">
        <v>2</v>
      </c>
      <c r="U11" s="116">
        <v>2</v>
      </c>
      <c r="V11" s="114"/>
      <c r="W11" s="115"/>
      <c r="X11" s="116"/>
      <c r="Y11" s="143">
        <f t="shared" si="0"/>
        <v>1</v>
      </c>
      <c r="Z11" s="144">
        <f t="shared" si="1"/>
        <v>2</v>
      </c>
      <c r="AA11" s="145">
        <f t="shared" si="2"/>
        <v>2</v>
      </c>
      <c r="AB11" s="138">
        <f t="shared" si="3"/>
        <v>5</v>
      </c>
    </row>
    <row r="12" spans="1:28" s="28" customFormat="1" ht="12.75">
      <c r="A12" s="147"/>
      <c r="B12" s="146" t="s">
        <v>181</v>
      </c>
      <c r="C12" s="142" t="s">
        <v>49</v>
      </c>
      <c r="D12" s="114"/>
      <c r="E12" s="115"/>
      <c r="F12" s="116"/>
      <c r="G12" s="114"/>
      <c r="H12" s="115"/>
      <c r="I12" s="116"/>
      <c r="J12" s="114"/>
      <c r="K12" s="115"/>
      <c r="L12" s="116"/>
      <c r="M12" s="114"/>
      <c r="N12" s="115"/>
      <c r="O12" s="116"/>
      <c r="P12" s="114"/>
      <c r="Q12" s="115"/>
      <c r="R12" s="116">
        <v>1</v>
      </c>
      <c r="S12" s="114">
        <v>5</v>
      </c>
      <c r="T12" s="115"/>
      <c r="U12" s="116"/>
      <c r="V12" s="114"/>
      <c r="W12" s="115"/>
      <c r="X12" s="116"/>
      <c r="Y12" s="143">
        <f t="shared" si="0"/>
        <v>5</v>
      </c>
      <c r="Z12" s="144">
        <f t="shared" si="1"/>
        <v>0</v>
      </c>
      <c r="AA12" s="145">
        <f t="shared" si="2"/>
        <v>1</v>
      </c>
      <c r="AB12" s="138">
        <f t="shared" si="3"/>
        <v>6</v>
      </c>
    </row>
    <row r="13" spans="1:28" s="28" customFormat="1" ht="12.75">
      <c r="A13" s="147"/>
      <c r="B13" s="146" t="s">
        <v>202</v>
      </c>
      <c r="C13" s="142" t="s">
        <v>49</v>
      </c>
      <c r="D13" s="114">
        <v>1</v>
      </c>
      <c r="E13" s="115">
        <v>3</v>
      </c>
      <c r="F13" s="116">
        <v>7</v>
      </c>
      <c r="G13" s="114">
        <v>1</v>
      </c>
      <c r="H13" s="115"/>
      <c r="I13" s="116"/>
      <c r="J13" s="114"/>
      <c r="K13" s="115"/>
      <c r="L13" s="116"/>
      <c r="M13" s="114">
        <v>1</v>
      </c>
      <c r="N13" s="115">
        <v>1</v>
      </c>
      <c r="O13" s="116"/>
      <c r="P13" s="114"/>
      <c r="Q13" s="115"/>
      <c r="R13" s="116"/>
      <c r="S13" s="114">
        <v>4</v>
      </c>
      <c r="T13" s="115">
        <v>11</v>
      </c>
      <c r="U13" s="116">
        <v>34</v>
      </c>
      <c r="V13" s="114"/>
      <c r="W13" s="115"/>
      <c r="X13" s="116"/>
      <c r="Y13" s="143">
        <f t="shared" si="0"/>
        <v>7</v>
      </c>
      <c r="Z13" s="144">
        <f t="shared" si="1"/>
        <v>15</v>
      </c>
      <c r="AA13" s="145">
        <f t="shared" si="2"/>
        <v>41</v>
      </c>
      <c r="AB13" s="138">
        <f t="shared" si="3"/>
        <v>63</v>
      </c>
    </row>
    <row r="14" spans="1:28" s="28" customFormat="1" ht="12.75">
      <c r="A14" s="147"/>
      <c r="B14" s="146" t="s">
        <v>15</v>
      </c>
      <c r="C14" s="142" t="s">
        <v>49</v>
      </c>
      <c r="D14" s="114"/>
      <c r="E14" s="115">
        <v>1</v>
      </c>
      <c r="F14" s="116">
        <v>5</v>
      </c>
      <c r="G14" s="114"/>
      <c r="H14" s="115"/>
      <c r="I14" s="116"/>
      <c r="J14" s="114"/>
      <c r="K14" s="115"/>
      <c r="L14" s="116"/>
      <c r="M14" s="114"/>
      <c r="N14" s="115">
        <v>1</v>
      </c>
      <c r="O14" s="116"/>
      <c r="P14" s="114"/>
      <c r="Q14" s="115">
        <v>1</v>
      </c>
      <c r="R14" s="116">
        <v>6</v>
      </c>
      <c r="S14" s="114">
        <v>3</v>
      </c>
      <c r="T14" s="115">
        <v>10</v>
      </c>
      <c r="U14" s="116">
        <v>50</v>
      </c>
      <c r="V14" s="114"/>
      <c r="W14" s="115"/>
      <c r="X14" s="116"/>
      <c r="Y14" s="143">
        <f t="shared" si="0"/>
        <v>3</v>
      </c>
      <c r="Z14" s="144">
        <f t="shared" si="1"/>
        <v>13</v>
      </c>
      <c r="AA14" s="145">
        <f t="shared" si="2"/>
        <v>61</v>
      </c>
      <c r="AB14" s="138">
        <f t="shared" si="3"/>
        <v>77</v>
      </c>
    </row>
    <row r="15" spans="1:28" s="28" customFormat="1" ht="12.75">
      <c r="A15" s="147"/>
      <c r="B15" s="146" t="s">
        <v>28</v>
      </c>
      <c r="C15" s="142" t="s">
        <v>49</v>
      </c>
      <c r="D15" s="114"/>
      <c r="E15" s="115"/>
      <c r="F15" s="116">
        <v>2</v>
      </c>
      <c r="G15" s="114"/>
      <c r="H15" s="115"/>
      <c r="I15" s="116"/>
      <c r="J15" s="114"/>
      <c r="K15" s="115"/>
      <c r="L15" s="116"/>
      <c r="M15" s="114">
        <v>1</v>
      </c>
      <c r="N15" s="115">
        <v>1</v>
      </c>
      <c r="O15" s="116">
        <v>3</v>
      </c>
      <c r="P15" s="114"/>
      <c r="Q15" s="115">
        <v>8</v>
      </c>
      <c r="R15" s="116">
        <v>16</v>
      </c>
      <c r="S15" s="114">
        <v>2</v>
      </c>
      <c r="T15" s="115">
        <v>16</v>
      </c>
      <c r="U15" s="116">
        <v>73</v>
      </c>
      <c r="V15" s="114"/>
      <c r="W15" s="115"/>
      <c r="X15" s="116"/>
      <c r="Y15" s="143">
        <f t="shared" si="0"/>
        <v>3</v>
      </c>
      <c r="Z15" s="144">
        <f t="shared" si="1"/>
        <v>25</v>
      </c>
      <c r="AA15" s="145">
        <f t="shared" si="2"/>
        <v>94</v>
      </c>
      <c r="AB15" s="138">
        <f t="shared" si="3"/>
        <v>122</v>
      </c>
    </row>
    <row r="16" spans="1:28" s="28" customFormat="1" ht="12.75">
      <c r="A16" s="147"/>
      <c r="B16" s="146" t="s">
        <v>18</v>
      </c>
      <c r="C16" s="142" t="s">
        <v>49</v>
      </c>
      <c r="D16" s="114"/>
      <c r="E16" s="115"/>
      <c r="F16" s="116"/>
      <c r="G16" s="114"/>
      <c r="H16" s="115"/>
      <c r="I16" s="116"/>
      <c r="J16" s="114"/>
      <c r="K16" s="115"/>
      <c r="L16" s="116"/>
      <c r="M16" s="114"/>
      <c r="N16" s="115"/>
      <c r="O16" s="116"/>
      <c r="P16" s="114"/>
      <c r="Q16" s="115"/>
      <c r="R16" s="116"/>
      <c r="S16" s="114">
        <v>7</v>
      </c>
      <c r="T16" s="115">
        <v>25</v>
      </c>
      <c r="U16" s="116">
        <v>100</v>
      </c>
      <c r="V16" s="114"/>
      <c r="W16" s="115"/>
      <c r="X16" s="116"/>
      <c r="Y16" s="143">
        <f t="shared" si="0"/>
        <v>7</v>
      </c>
      <c r="Z16" s="144">
        <f t="shared" si="1"/>
        <v>25</v>
      </c>
      <c r="AA16" s="145">
        <f t="shared" si="2"/>
        <v>100</v>
      </c>
      <c r="AB16" s="138">
        <f t="shared" si="3"/>
        <v>132</v>
      </c>
    </row>
    <row r="17" spans="1:28" s="28" customFormat="1" ht="12.75">
      <c r="A17" s="147"/>
      <c r="B17" s="146" t="s">
        <v>32</v>
      </c>
      <c r="C17" s="142" t="s">
        <v>49</v>
      </c>
      <c r="D17" s="114"/>
      <c r="E17" s="115"/>
      <c r="F17" s="116"/>
      <c r="G17" s="114"/>
      <c r="H17" s="115"/>
      <c r="I17" s="116"/>
      <c r="J17" s="114"/>
      <c r="K17" s="115"/>
      <c r="L17" s="116"/>
      <c r="M17" s="114"/>
      <c r="N17" s="115">
        <v>1</v>
      </c>
      <c r="O17" s="116">
        <v>1</v>
      </c>
      <c r="P17" s="114"/>
      <c r="Q17" s="115"/>
      <c r="R17" s="116"/>
      <c r="S17" s="114">
        <v>10</v>
      </c>
      <c r="T17" s="115">
        <v>24</v>
      </c>
      <c r="U17" s="116">
        <v>174</v>
      </c>
      <c r="V17" s="114"/>
      <c r="W17" s="115"/>
      <c r="X17" s="116"/>
      <c r="Y17" s="143">
        <f t="shared" si="0"/>
        <v>10</v>
      </c>
      <c r="Z17" s="144">
        <f t="shared" si="1"/>
        <v>25</v>
      </c>
      <c r="AA17" s="145">
        <f t="shared" si="2"/>
        <v>175</v>
      </c>
      <c r="AB17" s="138">
        <f t="shared" si="3"/>
        <v>210</v>
      </c>
    </row>
    <row r="18" spans="1:28" s="28" customFormat="1" ht="12.75">
      <c r="A18" s="147"/>
      <c r="B18" s="146" t="s">
        <v>25</v>
      </c>
      <c r="C18" s="142" t="s">
        <v>49</v>
      </c>
      <c r="D18" s="114"/>
      <c r="E18" s="115"/>
      <c r="F18" s="116">
        <v>2</v>
      </c>
      <c r="G18" s="114"/>
      <c r="H18" s="115"/>
      <c r="I18" s="116"/>
      <c r="J18" s="114"/>
      <c r="K18" s="115"/>
      <c r="L18" s="116"/>
      <c r="M18" s="114"/>
      <c r="N18" s="115"/>
      <c r="O18" s="116"/>
      <c r="P18" s="114"/>
      <c r="Q18" s="115">
        <v>2</v>
      </c>
      <c r="R18" s="116">
        <v>8</v>
      </c>
      <c r="S18" s="114">
        <v>6</v>
      </c>
      <c r="T18" s="115">
        <v>11</v>
      </c>
      <c r="U18" s="116">
        <v>29</v>
      </c>
      <c r="V18" s="114"/>
      <c r="W18" s="115"/>
      <c r="X18" s="116"/>
      <c r="Y18" s="143">
        <f t="shared" si="0"/>
        <v>6</v>
      </c>
      <c r="Z18" s="144">
        <f t="shared" si="1"/>
        <v>13</v>
      </c>
      <c r="AA18" s="145">
        <f t="shared" si="2"/>
        <v>39</v>
      </c>
      <c r="AB18" s="138">
        <f t="shared" si="3"/>
        <v>58</v>
      </c>
    </row>
    <row r="19" spans="1:28" s="28" customFormat="1" ht="12.75">
      <c r="A19" s="147"/>
      <c r="B19" s="146" t="s">
        <v>39</v>
      </c>
      <c r="C19" s="142" t="s">
        <v>49</v>
      </c>
      <c r="D19" s="114">
        <v>1</v>
      </c>
      <c r="E19" s="115"/>
      <c r="F19" s="116">
        <v>1</v>
      </c>
      <c r="G19" s="114"/>
      <c r="H19" s="115"/>
      <c r="I19" s="116"/>
      <c r="J19" s="114"/>
      <c r="K19" s="115"/>
      <c r="L19" s="116"/>
      <c r="M19" s="114"/>
      <c r="N19" s="115"/>
      <c r="O19" s="116"/>
      <c r="P19" s="114">
        <v>1</v>
      </c>
      <c r="Q19" s="115">
        <v>2</v>
      </c>
      <c r="R19" s="116">
        <v>3</v>
      </c>
      <c r="S19" s="114">
        <v>1</v>
      </c>
      <c r="T19" s="115">
        <v>15</v>
      </c>
      <c r="U19" s="116">
        <v>33</v>
      </c>
      <c r="V19" s="114"/>
      <c r="W19" s="115"/>
      <c r="X19" s="116"/>
      <c r="Y19" s="143">
        <f t="shared" si="0"/>
        <v>3</v>
      </c>
      <c r="Z19" s="144">
        <f t="shared" si="1"/>
        <v>17</v>
      </c>
      <c r="AA19" s="145">
        <f t="shared" si="2"/>
        <v>37</v>
      </c>
      <c r="AB19" s="138">
        <f t="shared" si="3"/>
        <v>57</v>
      </c>
    </row>
    <row r="20" spans="1:28" s="28" customFormat="1" ht="12.75">
      <c r="A20" s="147"/>
      <c r="B20" s="146" t="s">
        <v>274</v>
      </c>
      <c r="C20" s="142" t="s">
        <v>49</v>
      </c>
      <c r="D20" s="114"/>
      <c r="E20" s="115"/>
      <c r="F20" s="116"/>
      <c r="G20" s="114"/>
      <c r="H20" s="115"/>
      <c r="I20" s="116"/>
      <c r="J20" s="114"/>
      <c r="K20" s="115"/>
      <c r="L20" s="116"/>
      <c r="M20" s="114"/>
      <c r="N20" s="115"/>
      <c r="O20" s="116"/>
      <c r="P20" s="114"/>
      <c r="Q20" s="115"/>
      <c r="R20" s="116">
        <v>3</v>
      </c>
      <c r="S20" s="114">
        <v>1</v>
      </c>
      <c r="T20" s="115">
        <v>2</v>
      </c>
      <c r="U20" s="116">
        <v>17</v>
      </c>
      <c r="V20" s="114"/>
      <c r="W20" s="115"/>
      <c r="X20" s="116"/>
      <c r="Y20" s="143">
        <f t="shared" si="0"/>
        <v>1</v>
      </c>
      <c r="Z20" s="144">
        <f t="shared" si="1"/>
        <v>2</v>
      </c>
      <c r="AA20" s="145">
        <f t="shared" si="2"/>
        <v>20</v>
      </c>
      <c r="AB20" s="138">
        <f t="shared" si="3"/>
        <v>23</v>
      </c>
    </row>
    <row r="21" spans="1:28" ht="31.5">
      <c r="A21" s="88"/>
      <c r="B21" s="42" t="s">
        <v>191</v>
      </c>
      <c r="C21" s="38" t="s">
        <v>49</v>
      </c>
      <c r="D21" s="82">
        <f>SUM(D10:D20)</f>
        <v>2</v>
      </c>
      <c r="E21" s="82">
        <f aca="true" t="shared" si="4" ref="E21:X21">SUM(E10:E20)</f>
        <v>4</v>
      </c>
      <c r="F21" s="82">
        <f t="shared" si="4"/>
        <v>17</v>
      </c>
      <c r="G21" s="82">
        <f t="shared" si="4"/>
        <v>1</v>
      </c>
      <c r="H21" s="82">
        <f t="shared" si="4"/>
        <v>0</v>
      </c>
      <c r="I21" s="82">
        <f t="shared" si="4"/>
        <v>0</v>
      </c>
      <c r="J21" s="82">
        <f t="shared" si="4"/>
        <v>0</v>
      </c>
      <c r="K21" s="82">
        <f t="shared" si="4"/>
        <v>0</v>
      </c>
      <c r="L21" s="82">
        <f t="shared" si="4"/>
        <v>0</v>
      </c>
      <c r="M21" s="82">
        <f t="shared" si="4"/>
        <v>2</v>
      </c>
      <c r="N21" s="82">
        <f t="shared" si="4"/>
        <v>4</v>
      </c>
      <c r="O21" s="82">
        <f t="shared" si="4"/>
        <v>4</v>
      </c>
      <c r="P21" s="82">
        <f t="shared" si="4"/>
        <v>1</v>
      </c>
      <c r="Q21" s="82">
        <f t="shared" si="4"/>
        <v>13</v>
      </c>
      <c r="R21" s="82">
        <f t="shared" si="4"/>
        <v>37</v>
      </c>
      <c r="S21" s="82">
        <f t="shared" si="4"/>
        <v>40</v>
      </c>
      <c r="T21" s="82">
        <f t="shared" si="4"/>
        <v>116</v>
      </c>
      <c r="U21" s="82">
        <f t="shared" si="4"/>
        <v>514</v>
      </c>
      <c r="V21" s="82">
        <f t="shared" si="4"/>
        <v>0</v>
      </c>
      <c r="W21" s="82">
        <f t="shared" si="4"/>
        <v>0</v>
      </c>
      <c r="X21" s="82">
        <f t="shared" si="4"/>
        <v>0</v>
      </c>
      <c r="Y21" s="82">
        <f t="shared" si="0"/>
        <v>46</v>
      </c>
      <c r="Z21" s="40">
        <f t="shared" si="1"/>
        <v>137</v>
      </c>
      <c r="AA21" s="79">
        <f t="shared" si="2"/>
        <v>572</v>
      </c>
      <c r="AB21" s="75">
        <f t="shared" si="3"/>
        <v>755</v>
      </c>
    </row>
    <row r="22" spans="1:28" ht="15.75">
      <c r="A22" s="31"/>
      <c r="B22" s="17" t="s">
        <v>44</v>
      </c>
      <c r="C22" s="18" t="s">
        <v>44</v>
      </c>
      <c r="D22" s="72"/>
      <c r="E22" s="25"/>
      <c r="F22" s="78">
        <v>2</v>
      </c>
      <c r="G22" s="72"/>
      <c r="H22" s="25"/>
      <c r="I22" s="78"/>
      <c r="J22" s="72"/>
      <c r="K22" s="25"/>
      <c r="L22" s="78"/>
      <c r="M22" s="72">
        <v>1</v>
      </c>
      <c r="N22" s="25">
        <v>5</v>
      </c>
      <c r="O22" s="78">
        <v>5</v>
      </c>
      <c r="P22" s="72">
        <v>2</v>
      </c>
      <c r="Q22" s="25">
        <v>6</v>
      </c>
      <c r="R22" s="78">
        <v>22</v>
      </c>
      <c r="S22" s="72">
        <v>17</v>
      </c>
      <c r="T22" s="25">
        <v>37</v>
      </c>
      <c r="U22" s="78">
        <v>150</v>
      </c>
      <c r="V22" s="72"/>
      <c r="W22" s="25">
        <v>1</v>
      </c>
      <c r="X22" s="78">
        <v>1</v>
      </c>
      <c r="Y22" s="72">
        <f t="shared" si="0"/>
        <v>20</v>
      </c>
      <c r="Z22" s="25">
        <f t="shared" si="1"/>
        <v>49</v>
      </c>
      <c r="AA22" s="78">
        <f t="shared" si="2"/>
        <v>180</v>
      </c>
      <c r="AB22" s="76">
        <f t="shared" si="3"/>
        <v>249</v>
      </c>
    </row>
    <row r="23" spans="1:28" s="28" customFormat="1" ht="12.75">
      <c r="A23" s="147"/>
      <c r="B23" s="146" t="s">
        <v>29</v>
      </c>
      <c r="C23" s="142" t="s">
        <v>44</v>
      </c>
      <c r="D23" s="114">
        <v>0</v>
      </c>
      <c r="E23" s="115"/>
      <c r="F23" s="116"/>
      <c r="G23" s="114"/>
      <c r="H23" s="115"/>
      <c r="I23" s="116"/>
      <c r="J23" s="114"/>
      <c r="K23" s="115"/>
      <c r="L23" s="116"/>
      <c r="M23" s="114"/>
      <c r="N23" s="115"/>
      <c r="O23" s="116">
        <v>1</v>
      </c>
      <c r="P23" s="114">
        <v>1</v>
      </c>
      <c r="Q23" s="115">
        <v>1</v>
      </c>
      <c r="R23" s="116">
        <v>2</v>
      </c>
      <c r="S23" s="114">
        <v>7</v>
      </c>
      <c r="T23" s="115">
        <v>9</v>
      </c>
      <c r="U23" s="116">
        <v>59</v>
      </c>
      <c r="V23" s="114"/>
      <c r="W23" s="115">
        <v>1</v>
      </c>
      <c r="X23" s="116">
        <v>1</v>
      </c>
      <c r="Y23" s="143">
        <f t="shared" si="0"/>
        <v>8</v>
      </c>
      <c r="Z23" s="144">
        <f t="shared" si="1"/>
        <v>11</v>
      </c>
      <c r="AA23" s="145">
        <f t="shared" si="2"/>
        <v>63</v>
      </c>
      <c r="AB23" s="138">
        <f t="shared" si="3"/>
        <v>82</v>
      </c>
    </row>
    <row r="24" spans="1:28" s="28" customFormat="1" ht="12.75">
      <c r="A24" s="147"/>
      <c r="B24" s="146" t="s">
        <v>30</v>
      </c>
      <c r="C24" s="142" t="s">
        <v>44</v>
      </c>
      <c r="D24" s="114"/>
      <c r="E24" s="115"/>
      <c r="F24" s="116"/>
      <c r="G24" s="114"/>
      <c r="H24" s="115"/>
      <c r="I24" s="116"/>
      <c r="J24" s="114"/>
      <c r="K24" s="115"/>
      <c r="L24" s="116"/>
      <c r="M24" s="114">
        <v>1</v>
      </c>
      <c r="N24" s="115">
        <v>3</v>
      </c>
      <c r="O24" s="116">
        <v>4</v>
      </c>
      <c r="P24" s="114">
        <v>1</v>
      </c>
      <c r="Q24" s="115">
        <v>4</v>
      </c>
      <c r="R24" s="116">
        <v>11</v>
      </c>
      <c r="S24" s="114">
        <v>6</v>
      </c>
      <c r="T24" s="115">
        <v>12</v>
      </c>
      <c r="U24" s="116">
        <v>27</v>
      </c>
      <c r="V24" s="114"/>
      <c r="W24" s="115"/>
      <c r="X24" s="116"/>
      <c r="Y24" s="143">
        <f t="shared" si="0"/>
        <v>8</v>
      </c>
      <c r="Z24" s="144">
        <f t="shared" si="1"/>
        <v>19</v>
      </c>
      <c r="AA24" s="145">
        <f t="shared" si="2"/>
        <v>42</v>
      </c>
      <c r="AB24" s="138">
        <f t="shared" si="3"/>
        <v>69</v>
      </c>
    </row>
    <row r="25" spans="1:28" s="28" customFormat="1" ht="25.5">
      <c r="A25" s="147"/>
      <c r="B25" s="146" t="s">
        <v>189</v>
      </c>
      <c r="C25" s="142" t="s">
        <v>44</v>
      </c>
      <c r="D25" s="114"/>
      <c r="E25" s="115"/>
      <c r="F25" s="116">
        <v>2</v>
      </c>
      <c r="G25" s="114"/>
      <c r="H25" s="115"/>
      <c r="I25" s="116"/>
      <c r="J25" s="114"/>
      <c r="K25" s="115"/>
      <c r="L25" s="116"/>
      <c r="M25" s="114"/>
      <c r="N25" s="115">
        <v>2</v>
      </c>
      <c r="O25" s="116"/>
      <c r="P25" s="114"/>
      <c r="Q25" s="115">
        <v>1</v>
      </c>
      <c r="R25" s="116">
        <v>9</v>
      </c>
      <c r="S25" s="114">
        <v>4</v>
      </c>
      <c r="T25" s="115">
        <v>16</v>
      </c>
      <c r="U25" s="116">
        <v>64</v>
      </c>
      <c r="V25" s="114"/>
      <c r="W25" s="115"/>
      <c r="X25" s="116"/>
      <c r="Y25" s="143">
        <f t="shared" si="0"/>
        <v>4</v>
      </c>
      <c r="Z25" s="144">
        <f t="shared" si="1"/>
        <v>19</v>
      </c>
      <c r="AA25" s="145">
        <f t="shared" si="2"/>
        <v>75</v>
      </c>
      <c r="AB25" s="138">
        <f t="shared" si="3"/>
        <v>98</v>
      </c>
    </row>
    <row r="26" spans="1:28" ht="31.5">
      <c r="A26" s="88"/>
      <c r="B26" s="42" t="s">
        <v>193</v>
      </c>
      <c r="C26" s="38" t="s">
        <v>44</v>
      </c>
      <c r="D26" s="82">
        <f>SUM(D23:D25)</f>
        <v>0</v>
      </c>
      <c r="E26" s="82">
        <f aca="true" t="shared" si="5" ref="E26:X26">SUM(E23:E25)</f>
        <v>0</v>
      </c>
      <c r="F26" s="82">
        <f t="shared" si="5"/>
        <v>2</v>
      </c>
      <c r="G26" s="82">
        <f t="shared" si="5"/>
        <v>0</v>
      </c>
      <c r="H26" s="82">
        <f t="shared" si="5"/>
        <v>0</v>
      </c>
      <c r="I26" s="82">
        <f t="shared" si="5"/>
        <v>0</v>
      </c>
      <c r="J26" s="82">
        <f t="shared" si="5"/>
        <v>0</v>
      </c>
      <c r="K26" s="82">
        <f t="shared" si="5"/>
        <v>0</v>
      </c>
      <c r="L26" s="82">
        <f t="shared" si="5"/>
        <v>0</v>
      </c>
      <c r="M26" s="82">
        <f t="shared" si="5"/>
        <v>1</v>
      </c>
      <c r="N26" s="82">
        <f t="shared" si="5"/>
        <v>5</v>
      </c>
      <c r="O26" s="82">
        <f t="shared" si="5"/>
        <v>5</v>
      </c>
      <c r="P26" s="82">
        <f t="shared" si="5"/>
        <v>2</v>
      </c>
      <c r="Q26" s="82">
        <f t="shared" si="5"/>
        <v>6</v>
      </c>
      <c r="R26" s="82">
        <f t="shared" si="5"/>
        <v>22</v>
      </c>
      <c r="S26" s="82">
        <f t="shared" si="5"/>
        <v>17</v>
      </c>
      <c r="T26" s="82">
        <f t="shared" si="5"/>
        <v>37</v>
      </c>
      <c r="U26" s="82">
        <f t="shared" si="5"/>
        <v>150</v>
      </c>
      <c r="V26" s="82">
        <f t="shared" si="5"/>
        <v>0</v>
      </c>
      <c r="W26" s="82">
        <f t="shared" si="5"/>
        <v>1</v>
      </c>
      <c r="X26" s="82">
        <f t="shared" si="5"/>
        <v>1</v>
      </c>
      <c r="Y26" s="82">
        <f t="shared" si="0"/>
        <v>20</v>
      </c>
      <c r="Z26" s="40">
        <f t="shared" si="1"/>
        <v>49</v>
      </c>
      <c r="AA26" s="79">
        <f t="shared" si="2"/>
        <v>180</v>
      </c>
      <c r="AB26" s="75">
        <f t="shared" si="3"/>
        <v>249</v>
      </c>
    </row>
    <row r="27" spans="1:28" ht="15.75">
      <c r="A27" s="31"/>
      <c r="B27" s="17" t="s">
        <v>45</v>
      </c>
      <c r="C27" s="18" t="s">
        <v>45</v>
      </c>
      <c r="D27" s="72"/>
      <c r="E27" s="25"/>
      <c r="F27" s="78"/>
      <c r="G27" s="72"/>
      <c r="H27" s="25"/>
      <c r="I27" s="78"/>
      <c r="J27" s="72"/>
      <c r="K27" s="25"/>
      <c r="L27" s="78"/>
      <c r="M27" s="72"/>
      <c r="N27" s="25"/>
      <c r="O27" s="78">
        <v>1</v>
      </c>
      <c r="P27" s="72"/>
      <c r="Q27" s="25"/>
      <c r="R27" s="78"/>
      <c r="S27" s="72">
        <v>7</v>
      </c>
      <c r="T27" s="25">
        <v>27</v>
      </c>
      <c r="U27" s="78">
        <v>132</v>
      </c>
      <c r="V27" s="72"/>
      <c r="W27" s="25"/>
      <c r="X27" s="78"/>
      <c r="Y27" s="72">
        <f t="shared" si="0"/>
        <v>7</v>
      </c>
      <c r="Z27" s="25">
        <f t="shared" si="1"/>
        <v>27</v>
      </c>
      <c r="AA27" s="78">
        <f t="shared" si="2"/>
        <v>133</v>
      </c>
      <c r="AB27" s="76">
        <f t="shared" si="3"/>
        <v>167</v>
      </c>
    </row>
    <row r="28" spans="1:28" ht="15.75">
      <c r="A28" s="31"/>
      <c r="B28" s="17" t="s">
        <v>46</v>
      </c>
      <c r="C28" s="18" t="s">
        <v>46</v>
      </c>
      <c r="D28" s="72"/>
      <c r="E28" s="25"/>
      <c r="F28" s="78"/>
      <c r="G28" s="72"/>
      <c r="H28" s="25"/>
      <c r="I28" s="78"/>
      <c r="J28" s="72"/>
      <c r="K28" s="25"/>
      <c r="L28" s="78"/>
      <c r="M28" s="72">
        <v>5</v>
      </c>
      <c r="N28" s="25">
        <v>2</v>
      </c>
      <c r="O28" s="78">
        <v>6</v>
      </c>
      <c r="P28" s="72"/>
      <c r="Q28" s="25"/>
      <c r="R28" s="78"/>
      <c r="S28" s="72">
        <v>5</v>
      </c>
      <c r="T28" s="25">
        <v>59</v>
      </c>
      <c r="U28" s="78">
        <v>225</v>
      </c>
      <c r="V28" s="72"/>
      <c r="W28" s="25"/>
      <c r="X28" s="78"/>
      <c r="Y28" s="72">
        <f t="shared" si="0"/>
        <v>10</v>
      </c>
      <c r="Z28" s="25">
        <f t="shared" si="1"/>
        <v>61</v>
      </c>
      <c r="AA28" s="78">
        <f t="shared" si="2"/>
        <v>231</v>
      </c>
      <c r="AB28" s="76">
        <f t="shared" si="3"/>
        <v>302</v>
      </c>
    </row>
    <row r="29" spans="1:28" ht="15.75">
      <c r="A29" s="31"/>
      <c r="B29" s="17" t="s">
        <v>327</v>
      </c>
      <c r="C29" s="18" t="s">
        <v>327</v>
      </c>
      <c r="D29" s="72">
        <v>2</v>
      </c>
      <c r="E29" s="25">
        <v>2</v>
      </c>
      <c r="F29" s="78"/>
      <c r="G29" s="72">
        <v>3</v>
      </c>
      <c r="H29" s="25"/>
      <c r="I29" s="78"/>
      <c r="J29" s="72"/>
      <c r="K29" s="25"/>
      <c r="L29" s="78"/>
      <c r="M29" s="72">
        <v>4</v>
      </c>
      <c r="N29" s="25">
        <v>1</v>
      </c>
      <c r="O29" s="78">
        <v>7</v>
      </c>
      <c r="P29" s="72"/>
      <c r="Q29" s="25"/>
      <c r="R29" s="78"/>
      <c r="S29" s="72">
        <v>4</v>
      </c>
      <c r="T29" s="25">
        <v>9</v>
      </c>
      <c r="U29" s="78">
        <v>18</v>
      </c>
      <c r="V29" s="72"/>
      <c r="W29" s="25"/>
      <c r="X29" s="78"/>
      <c r="Y29" s="72">
        <f aca="true" t="shared" si="6" ref="Y29:AA30">D29+G29+J29+M29+P29+S29+V29</f>
        <v>13</v>
      </c>
      <c r="Z29" s="25">
        <f t="shared" si="6"/>
        <v>12</v>
      </c>
      <c r="AA29" s="78">
        <f t="shared" si="6"/>
        <v>25</v>
      </c>
      <c r="AB29" s="76">
        <f>Y29+Z29+AA29</f>
        <v>50</v>
      </c>
    </row>
    <row r="30" spans="1:28" s="28" customFormat="1" ht="12.75">
      <c r="A30" s="183"/>
      <c r="B30" s="146" t="s">
        <v>388</v>
      </c>
      <c r="C30" s="152" t="s">
        <v>327</v>
      </c>
      <c r="D30" s="114">
        <v>0</v>
      </c>
      <c r="E30" s="115"/>
      <c r="F30" s="116"/>
      <c r="G30" s="114"/>
      <c r="H30" s="115"/>
      <c r="I30" s="116"/>
      <c r="J30" s="114"/>
      <c r="K30" s="115"/>
      <c r="L30" s="116"/>
      <c r="M30" s="114">
        <v>1</v>
      </c>
      <c r="N30" s="115"/>
      <c r="O30" s="116"/>
      <c r="P30" s="114"/>
      <c r="Q30" s="115"/>
      <c r="R30" s="116"/>
      <c r="S30" s="114"/>
      <c r="T30" s="115"/>
      <c r="U30" s="116"/>
      <c r="V30" s="114"/>
      <c r="W30" s="115"/>
      <c r="X30" s="116"/>
      <c r="Y30" s="143">
        <f t="shared" si="6"/>
        <v>1</v>
      </c>
      <c r="Z30" s="144">
        <f t="shared" si="6"/>
        <v>0</v>
      </c>
      <c r="AA30" s="145">
        <f t="shared" si="6"/>
        <v>0</v>
      </c>
      <c r="AB30" s="138">
        <f>Y30+Z30+AA30</f>
        <v>1</v>
      </c>
    </row>
    <row r="31" spans="1:28" s="28" customFormat="1" ht="12.75">
      <c r="A31" s="141"/>
      <c r="B31" s="105" t="s">
        <v>389</v>
      </c>
      <c r="C31" s="152" t="s">
        <v>327</v>
      </c>
      <c r="D31" s="114"/>
      <c r="E31" s="115"/>
      <c r="F31" s="116"/>
      <c r="G31" s="114">
        <v>3</v>
      </c>
      <c r="H31" s="115"/>
      <c r="I31" s="116"/>
      <c r="J31" s="114"/>
      <c r="K31" s="115"/>
      <c r="L31" s="116"/>
      <c r="M31" s="114">
        <v>1</v>
      </c>
      <c r="N31" s="115"/>
      <c r="O31" s="116"/>
      <c r="P31" s="114"/>
      <c r="Q31" s="115"/>
      <c r="R31" s="116"/>
      <c r="S31" s="114"/>
      <c r="T31" s="115"/>
      <c r="U31" s="116"/>
      <c r="V31" s="114"/>
      <c r="W31" s="115"/>
      <c r="X31" s="116"/>
      <c r="Y31" s="143">
        <f aca="true" t="shared" si="7" ref="Y31:Y66">D31+G31+J31+M31+P31+S31+V31</f>
        <v>4</v>
      </c>
      <c r="Z31" s="144">
        <f aca="true" t="shared" si="8" ref="Z31:Z66">E31+H31+K31+N31+Q31+T31+W31</f>
        <v>0</v>
      </c>
      <c r="AA31" s="145">
        <f aca="true" t="shared" si="9" ref="AA31:AA66">F31+I31+L31+O31+R31+U31+X31</f>
        <v>0</v>
      </c>
      <c r="AB31" s="138">
        <f aca="true" t="shared" si="10" ref="AB31:AB66">Y31+Z31+AA31</f>
        <v>4</v>
      </c>
    </row>
    <row r="32" spans="1:28" s="28" customFormat="1" ht="12.75">
      <c r="A32" s="141"/>
      <c r="B32" s="105" t="s">
        <v>390</v>
      </c>
      <c r="C32" s="152" t="s">
        <v>327</v>
      </c>
      <c r="D32" s="114">
        <v>1</v>
      </c>
      <c r="E32" s="115">
        <v>2</v>
      </c>
      <c r="F32" s="116"/>
      <c r="G32" s="114"/>
      <c r="H32" s="115"/>
      <c r="I32" s="116"/>
      <c r="J32" s="114"/>
      <c r="K32" s="115"/>
      <c r="L32" s="116"/>
      <c r="M32" s="114"/>
      <c r="N32" s="115"/>
      <c r="O32" s="116"/>
      <c r="P32" s="114"/>
      <c r="Q32" s="115"/>
      <c r="R32" s="116"/>
      <c r="S32" s="114"/>
      <c r="T32" s="115"/>
      <c r="U32" s="116"/>
      <c r="V32" s="114"/>
      <c r="W32" s="115"/>
      <c r="X32" s="116"/>
      <c r="Y32" s="143">
        <f t="shared" si="7"/>
        <v>1</v>
      </c>
      <c r="Z32" s="144">
        <f t="shared" si="8"/>
        <v>2</v>
      </c>
      <c r="AA32" s="145">
        <f t="shared" si="9"/>
        <v>0</v>
      </c>
      <c r="AB32" s="138">
        <f t="shared" si="10"/>
        <v>3</v>
      </c>
    </row>
    <row r="33" spans="1:28" s="28" customFormat="1" ht="12.75">
      <c r="A33" s="141"/>
      <c r="B33" s="105" t="s">
        <v>324</v>
      </c>
      <c r="C33" s="152" t="s">
        <v>327</v>
      </c>
      <c r="D33" s="114">
        <v>1</v>
      </c>
      <c r="E33" s="115"/>
      <c r="F33" s="116"/>
      <c r="G33" s="114"/>
      <c r="H33" s="115"/>
      <c r="I33" s="116"/>
      <c r="J33" s="114"/>
      <c r="K33" s="115"/>
      <c r="L33" s="116"/>
      <c r="M33" s="114">
        <v>2</v>
      </c>
      <c r="N33" s="115"/>
      <c r="O33" s="116"/>
      <c r="P33" s="114"/>
      <c r="Q33" s="115"/>
      <c r="R33" s="116"/>
      <c r="S33" s="114"/>
      <c r="T33" s="115"/>
      <c r="U33" s="116"/>
      <c r="V33" s="114"/>
      <c r="W33" s="115"/>
      <c r="X33" s="116"/>
      <c r="Y33" s="143">
        <f t="shared" si="7"/>
        <v>3</v>
      </c>
      <c r="Z33" s="144">
        <f t="shared" si="8"/>
        <v>0</v>
      </c>
      <c r="AA33" s="145">
        <f t="shared" si="9"/>
        <v>0</v>
      </c>
      <c r="AB33" s="138">
        <f t="shared" si="10"/>
        <v>3</v>
      </c>
    </row>
    <row r="34" spans="1:28" s="28" customFormat="1" ht="12.75">
      <c r="A34" s="141"/>
      <c r="B34" s="146" t="s">
        <v>33</v>
      </c>
      <c r="C34" s="152" t="s">
        <v>327</v>
      </c>
      <c r="D34" s="114"/>
      <c r="E34" s="115"/>
      <c r="F34" s="116"/>
      <c r="G34" s="114"/>
      <c r="H34" s="115"/>
      <c r="I34" s="116"/>
      <c r="J34" s="114"/>
      <c r="K34" s="115"/>
      <c r="L34" s="116"/>
      <c r="M34" s="114"/>
      <c r="N34" s="115">
        <v>1</v>
      </c>
      <c r="O34" s="116">
        <v>4</v>
      </c>
      <c r="P34" s="114"/>
      <c r="Q34" s="115"/>
      <c r="R34" s="116"/>
      <c r="S34" s="114"/>
      <c r="T34" s="115">
        <v>5</v>
      </c>
      <c r="U34" s="116">
        <v>14</v>
      </c>
      <c r="V34" s="114"/>
      <c r="W34" s="115"/>
      <c r="X34" s="116"/>
      <c r="Y34" s="143">
        <f t="shared" si="7"/>
        <v>0</v>
      </c>
      <c r="Z34" s="144">
        <f t="shared" si="8"/>
        <v>6</v>
      </c>
      <c r="AA34" s="145">
        <f t="shared" si="9"/>
        <v>18</v>
      </c>
      <c r="AB34" s="138">
        <f t="shared" si="10"/>
        <v>24</v>
      </c>
    </row>
    <row r="35" spans="1:28" s="28" customFormat="1" ht="12.75">
      <c r="A35" s="141"/>
      <c r="B35" s="105" t="s">
        <v>63</v>
      </c>
      <c r="C35" s="152" t="s">
        <v>327</v>
      </c>
      <c r="D35" s="114"/>
      <c r="E35" s="115"/>
      <c r="F35" s="116"/>
      <c r="G35" s="114"/>
      <c r="H35" s="115"/>
      <c r="I35" s="116"/>
      <c r="J35" s="114"/>
      <c r="K35" s="115"/>
      <c r="L35" s="116"/>
      <c r="M35" s="114"/>
      <c r="N35" s="115"/>
      <c r="O35" s="116">
        <v>1</v>
      </c>
      <c r="P35" s="114"/>
      <c r="Q35" s="115"/>
      <c r="R35" s="116"/>
      <c r="S35" s="114"/>
      <c r="T35" s="115"/>
      <c r="U35" s="116"/>
      <c r="V35" s="114"/>
      <c r="W35" s="115"/>
      <c r="X35" s="116"/>
      <c r="Y35" s="143">
        <f t="shared" si="7"/>
        <v>0</v>
      </c>
      <c r="Z35" s="144">
        <f t="shared" si="8"/>
        <v>0</v>
      </c>
      <c r="AA35" s="145">
        <f t="shared" si="9"/>
        <v>1</v>
      </c>
      <c r="AB35" s="138">
        <f t="shared" si="10"/>
        <v>1</v>
      </c>
    </row>
    <row r="36" spans="1:28" s="28" customFormat="1" ht="12.75">
      <c r="A36" s="141"/>
      <c r="B36" s="105" t="s">
        <v>375</v>
      </c>
      <c r="C36" s="152" t="s">
        <v>327</v>
      </c>
      <c r="D36" s="114"/>
      <c r="E36" s="115"/>
      <c r="F36" s="116"/>
      <c r="G36" s="114"/>
      <c r="H36" s="115"/>
      <c r="I36" s="116"/>
      <c r="J36" s="114"/>
      <c r="K36" s="115"/>
      <c r="L36" s="116"/>
      <c r="M36" s="114"/>
      <c r="N36" s="115"/>
      <c r="O36" s="116"/>
      <c r="P36" s="114"/>
      <c r="Q36" s="115"/>
      <c r="R36" s="116"/>
      <c r="S36" s="114">
        <v>2</v>
      </c>
      <c r="T36" s="115">
        <v>1</v>
      </c>
      <c r="U36" s="116"/>
      <c r="V36" s="114"/>
      <c r="W36" s="115"/>
      <c r="X36" s="116"/>
      <c r="Y36" s="143">
        <f t="shared" si="7"/>
        <v>2</v>
      </c>
      <c r="Z36" s="144">
        <f t="shared" si="8"/>
        <v>1</v>
      </c>
      <c r="AA36" s="145">
        <f t="shared" si="9"/>
        <v>0</v>
      </c>
      <c r="AB36" s="138">
        <f t="shared" si="10"/>
        <v>3</v>
      </c>
    </row>
    <row r="37" spans="1:28" s="28" customFormat="1" ht="12.75">
      <c r="A37" s="141"/>
      <c r="B37" s="105" t="s">
        <v>391</v>
      </c>
      <c r="C37" s="152" t="s">
        <v>327</v>
      </c>
      <c r="D37" s="114"/>
      <c r="E37" s="115"/>
      <c r="F37" s="116"/>
      <c r="G37" s="114"/>
      <c r="H37" s="115"/>
      <c r="I37" s="116"/>
      <c r="J37" s="114"/>
      <c r="K37" s="115"/>
      <c r="L37" s="116"/>
      <c r="M37" s="114"/>
      <c r="N37" s="115"/>
      <c r="O37" s="116"/>
      <c r="P37" s="114"/>
      <c r="Q37" s="115"/>
      <c r="R37" s="116"/>
      <c r="S37" s="114">
        <v>1</v>
      </c>
      <c r="T37" s="115">
        <v>2</v>
      </c>
      <c r="U37" s="116"/>
      <c r="V37" s="114"/>
      <c r="W37" s="115"/>
      <c r="X37" s="116"/>
      <c r="Y37" s="143">
        <f t="shared" si="7"/>
        <v>1</v>
      </c>
      <c r="Z37" s="144">
        <f t="shared" si="8"/>
        <v>2</v>
      </c>
      <c r="AA37" s="145">
        <f t="shared" si="9"/>
        <v>0</v>
      </c>
      <c r="AB37" s="138">
        <f t="shared" si="10"/>
        <v>3</v>
      </c>
    </row>
    <row r="38" spans="1:28" s="28" customFormat="1" ht="12.75">
      <c r="A38" s="141"/>
      <c r="B38" s="105" t="s">
        <v>376</v>
      </c>
      <c r="C38" s="152" t="s">
        <v>327</v>
      </c>
      <c r="D38" s="114"/>
      <c r="E38" s="115"/>
      <c r="F38" s="116"/>
      <c r="G38" s="114"/>
      <c r="H38" s="115"/>
      <c r="I38" s="116"/>
      <c r="J38" s="114"/>
      <c r="K38" s="115"/>
      <c r="L38" s="116"/>
      <c r="M38" s="114"/>
      <c r="N38" s="115"/>
      <c r="O38" s="116"/>
      <c r="P38" s="114"/>
      <c r="Q38" s="115"/>
      <c r="R38" s="116"/>
      <c r="S38" s="114">
        <v>1</v>
      </c>
      <c r="T38" s="115"/>
      <c r="U38" s="116"/>
      <c r="V38" s="114"/>
      <c r="W38" s="115"/>
      <c r="X38" s="116"/>
      <c r="Y38" s="143">
        <f t="shared" si="7"/>
        <v>1</v>
      </c>
      <c r="Z38" s="144">
        <f t="shared" si="8"/>
        <v>0</v>
      </c>
      <c r="AA38" s="145">
        <f t="shared" si="9"/>
        <v>0</v>
      </c>
      <c r="AB38" s="138">
        <f t="shared" si="10"/>
        <v>1</v>
      </c>
    </row>
    <row r="39" spans="1:28" s="28" customFormat="1" ht="12.75">
      <c r="A39" s="141"/>
      <c r="B39" s="105" t="s">
        <v>280</v>
      </c>
      <c r="C39" s="152" t="s">
        <v>327</v>
      </c>
      <c r="D39" s="114"/>
      <c r="E39" s="115"/>
      <c r="F39" s="116"/>
      <c r="G39" s="114"/>
      <c r="H39" s="115"/>
      <c r="I39" s="116"/>
      <c r="J39" s="114"/>
      <c r="K39" s="115"/>
      <c r="L39" s="116"/>
      <c r="M39" s="114"/>
      <c r="N39" s="115"/>
      <c r="O39" s="116">
        <v>2</v>
      </c>
      <c r="P39" s="114"/>
      <c r="Q39" s="115"/>
      <c r="R39" s="116"/>
      <c r="S39" s="114"/>
      <c r="T39" s="115"/>
      <c r="U39" s="116"/>
      <c r="V39" s="114"/>
      <c r="W39" s="115"/>
      <c r="X39" s="116"/>
      <c r="Y39" s="143">
        <f t="shared" si="7"/>
        <v>0</v>
      </c>
      <c r="Z39" s="144">
        <f t="shared" si="8"/>
        <v>0</v>
      </c>
      <c r="AA39" s="145">
        <f t="shared" si="9"/>
        <v>2</v>
      </c>
      <c r="AB39" s="138">
        <f t="shared" si="10"/>
        <v>2</v>
      </c>
    </row>
    <row r="40" spans="1:28" s="28" customFormat="1" ht="12.75">
      <c r="A40" s="147"/>
      <c r="B40" s="105" t="s">
        <v>379</v>
      </c>
      <c r="C40" s="152" t="s">
        <v>327</v>
      </c>
      <c r="D40" s="114"/>
      <c r="E40" s="115"/>
      <c r="F40" s="116"/>
      <c r="G40" s="114"/>
      <c r="H40" s="115"/>
      <c r="I40" s="116"/>
      <c r="J40" s="114"/>
      <c r="K40" s="115"/>
      <c r="L40" s="116"/>
      <c r="M40" s="114"/>
      <c r="N40" s="115"/>
      <c r="O40" s="116"/>
      <c r="P40" s="114"/>
      <c r="Q40" s="115"/>
      <c r="R40" s="116"/>
      <c r="S40" s="114"/>
      <c r="T40" s="115"/>
      <c r="U40" s="116">
        <v>1</v>
      </c>
      <c r="V40" s="114"/>
      <c r="W40" s="115"/>
      <c r="X40" s="116"/>
      <c r="Y40" s="143">
        <f t="shared" si="7"/>
        <v>0</v>
      </c>
      <c r="Z40" s="144">
        <f t="shared" si="8"/>
        <v>0</v>
      </c>
      <c r="AA40" s="145">
        <f t="shared" si="9"/>
        <v>1</v>
      </c>
      <c r="AB40" s="138">
        <f t="shared" si="10"/>
        <v>1</v>
      </c>
    </row>
    <row r="41" spans="1:28" s="28" customFormat="1" ht="12.75">
      <c r="A41" s="147"/>
      <c r="B41" s="105" t="s">
        <v>330</v>
      </c>
      <c r="C41" s="152" t="s">
        <v>327</v>
      </c>
      <c r="D41" s="114"/>
      <c r="E41" s="115"/>
      <c r="F41" s="116"/>
      <c r="G41" s="114"/>
      <c r="H41" s="115"/>
      <c r="I41" s="116"/>
      <c r="J41" s="114"/>
      <c r="K41" s="115"/>
      <c r="L41" s="116"/>
      <c r="M41" s="114"/>
      <c r="N41" s="115"/>
      <c r="O41" s="116"/>
      <c r="P41" s="114"/>
      <c r="Q41" s="115"/>
      <c r="R41" s="116"/>
      <c r="S41" s="114"/>
      <c r="T41" s="115"/>
      <c r="U41" s="116">
        <v>2</v>
      </c>
      <c r="V41" s="114"/>
      <c r="W41" s="115"/>
      <c r="X41" s="116"/>
      <c r="Y41" s="143">
        <f t="shared" si="7"/>
        <v>0</v>
      </c>
      <c r="Z41" s="144">
        <f t="shared" si="8"/>
        <v>0</v>
      </c>
      <c r="AA41" s="145">
        <f t="shared" si="9"/>
        <v>2</v>
      </c>
      <c r="AB41" s="138">
        <f t="shared" si="10"/>
        <v>2</v>
      </c>
    </row>
    <row r="42" spans="1:28" s="28" customFormat="1" ht="12.75">
      <c r="A42" s="148"/>
      <c r="B42" s="105" t="s">
        <v>64</v>
      </c>
      <c r="C42" s="152" t="s">
        <v>327</v>
      </c>
      <c r="D42" s="114"/>
      <c r="E42" s="115"/>
      <c r="F42" s="116"/>
      <c r="G42" s="114"/>
      <c r="H42" s="115"/>
      <c r="I42" s="116"/>
      <c r="J42" s="114"/>
      <c r="K42" s="115"/>
      <c r="L42" s="116"/>
      <c r="M42" s="114"/>
      <c r="N42" s="115"/>
      <c r="O42" s="116"/>
      <c r="P42" s="114"/>
      <c r="Q42" s="115"/>
      <c r="R42" s="116"/>
      <c r="S42" s="114"/>
      <c r="T42" s="115">
        <v>1</v>
      </c>
      <c r="U42" s="116">
        <v>1</v>
      </c>
      <c r="V42" s="114"/>
      <c r="W42" s="115"/>
      <c r="X42" s="116"/>
      <c r="Y42" s="143">
        <f t="shared" si="7"/>
        <v>0</v>
      </c>
      <c r="Z42" s="144">
        <f t="shared" si="8"/>
        <v>1</v>
      </c>
      <c r="AA42" s="145">
        <f t="shared" si="9"/>
        <v>1</v>
      </c>
      <c r="AB42" s="138">
        <f t="shared" si="10"/>
        <v>2</v>
      </c>
    </row>
    <row r="43" spans="1:28" ht="31.5">
      <c r="A43" s="37"/>
      <c r="B43" s="39" t="s">
        <v>282</v>
      </c>
      <c r="C43" s="38" t="s">
        <v>327</v>
      </c>
      <c r="D43" s="82">
        <f>SUM(D30:D42)</f>
        <v>2</v>
      </c>
      <c r="E43" s="82">
        <f aca="true" t="shared" si="11" ref="E43:X43">SUM(E30:E42)</f>
        <v>2</v>
      </c>
      <c r="F43" s="82">
        <f t="shared" si="11"/>
        <v>0</v>
      </c>
      <c r="G43" s="82">
        <f t="shared" si="11"/>
        <v>3</v>
      </c>
      <c r="H43" s="82">
        <f t="shared" si="11"/>
        <v>0</v>
      </c>
      <c r="I43" s="82">
        <f t="shared" si="11"/>
        <v>0</v>
      </c>
      <c r="J43" s="82">
        <f t="shared" si="11"/>
        <v>0</v>
      </c>
      <c r="K43" s="82">
        <f t="shared" si="11"/>
        <v>0</v>
      </c>
      <c r="L43" s="82">
        <f t="shared" si="11"/>
        <v>0</v>
      </c>
      <c r="M43" s="82">
        <f t="shared" si="11"/>
        <v>4</v>
      </c>
      <c r="N43" s="82">
        <f t="shared" si="11"/>
        <v>1</v>
      </c>
      <c r="O43" s="82">
        <f t="shared" si="11"/>
        <v>7</v>
      </c>
      <c r="P43" s="82">
        <f t="shared" si="11"/>
        <v>0</v>
      </c>
      <c r="Q43" s="82">
        <f t="shared" si="11"/>
        <v>0</v>
      </c>
      <c r="R43" s="82">
        <f t="shared" si="11"/>
        <v>0</v>
      </c>
      <c r="S43" s="82">
        <f t="shared" si="11"/>
        <v>4</v>
      </c>
      <c r="T43" s="82">
        <f t="shared" si="11"/>
        <v>9</v>
      </c>
      <c r="U43" s="82">
        <f t="shared" si="11"/>
        <v>18</v>
      </c>
      <c r="V43" s="82">
        <f t="shared" si="11"/>
        <v>0</v>
      </c>
      <c r="W43" s="82">
        <f t="shared" si="11"/>
        <v>0</v>
      </c>
      <c r="X43" s="82">
        <f t="shared" si="11"/>
        <v>0</v>
      </c>
      <c r="Y43" s="82">
        <f t="shared" si="7"/>
        <v>13</v>
      </c>
      <c r="Z43" s="40">
        <f t="shared" si="8"/>
        <v>12</v>
      </c>
      <c r="AA43" s="79">
        <f t="shared" si="9"/>
        <v>25</v>
      </c>
      <c r="AB43" s="75">
        <f t="shared" si="10"/>
        <v>50</v>
      </c>
    </row>
    <row r="44" spans="1:28" ht="94.5">
      <c r="A44" s="20"/>
      <c r="B44" s="21" t="s">
        <v>392</v>
      </c>
      <c r="C44" s="32" t="s">
        <v>50</v>
      </c>
      <c r="D44" s="72"/>
      <c r="E44" s="25"/>
      <c r="F44" s="78"/>
      <c r="G44" s="72"/>
      <c r="H44" s="25"/>
      <c r="I44" s="78"/>
      <c r="J44" s="72"/>
      <c r="K44" s="25"/>
      <c r="L44" s="78"/>
      <c r="M44" s="72">
        <v>4</v>
      </c>
      <c r="N44" s="25">
        <v>1</v>
      </c>
      <c r="O44" s="78">
        <v>7</v>
      </c>
      <c r="P44" s="72"/>
      <c r="Q44" s="25">
        <v>4</v>
      </c>
      <c r="R44" s="78">
        <v>12</v>
      </c>
      <c r="S44" s="72"/>
      <c r="T44" s="25">
        <v>2</v>
      </c>
      <c r="U44" s="78">
        <v>13</v>
      </c>
      <c r="V44" s="72"/>
      <c r="W44" s="25"/>
      <c r="X44" s="78"/>
      <c r="Y44" s="72">
        <f t="shared" si="7"/>
        <v>4</v>
      </c>
      <c r="Z44" s="25">
        <f t="shared" si="8"/>
        <v>7</v>
      </c>
      <c r="AA44" s="78">
        <f t="shared" si="9"/>
        <v>32</v>
      </c>
      <c r="AB44" s="76">
        <f t="shared" si="10"/>
        <v>43</v>
      </c>
    </row>
    <row r="45" spans="1:28" s="28" customFormat="1" ht="12.75">
      <c r="A45" s="148"/>
      <c r="B45" s="105" t="s">
        <v>65</v>
      </c>
      <c r="C45" s="142" t="s">
        <v>50</v>
      </c>
      <c r="D45" s="114">
        <v>0</v>
      </c>
      <c r="E45" s="115"/>
      <c r="F45" s="116"/>
      <c r="G45" s="114"/>
      <c r="H45" s="115"/>
      <c r="I45" s="116"/>
      <c r="J45" s="114"/>
      <c r="K45" s="115"/>
      <c r="L45" s="116"/>
      <c r="M45" s="114"/>
      <c r="N45" s="115"/>
      <c r="O45" s="116"/>
      <c r="P45" s="114"/>
      <c r="Q45" s="115">
        <v>1</v>
      </c>
      <c r="R45" s="116">
        <v>3</v>
      </c>
      <c r="S45" s="114"/>
      <c r="T45" s="115"/>
      <c r="U45" s="116"/>
      <c r="V45" s="114"/>
      <c r="W45" s="115"/>
      <c r="X45" s="116"/>
      <c r="Y45" s="143">
        <f t="shared" si="7"/>
        <v>0</v>
      </c>
      <c r="Z45" s="144">
        <f t="shared" si="8"/>
        <v>1</v>
      </c>
      <c r="AA45" s="145">
        <f t="shared" si="9"/>
        <v>3</v>
      </c>
      <c r="AB45" s="138">
        <f t="shared" si="10"/>
        <v>4</v>
      </c>
    </row>
    <row r="46" spans="1:28" s="28" customFormat="1" ht="12.75">
      <c r="A46" s="148"/>
      <c r="B46" s="105" t="s">
        <v>66</v>
      </c>
      <c r="C46" s="142" t="s">
        <v>50</v>
      </c>
      <c r="D46" s="114"/>
      <c r="E46" s="115"/>
      <c r="F46" s="116"/>
      <c r="G46" s="114"/>
      <c r="H46" s="115"/>
      <c r="I46" s="116"/>
      <c r="J46" s="114"/>
      <c r="K46" s="115"/>
      <c r="L46" s="116"/>
      <c r="M46" s="114"/>
      <c r="N46" s="115"/>
      <c r="O46" s="116"/>
      <c r="P46" s="114"/>
      <c r="Q46" s="115">
        <v>1</v>
      </c>
      <c r="R46" s="116">
        <v>2</v>
      </c>
      <c r="S46" s="114"/>
      <c r="T46" s="115"/>
      <c r="U46" s="116">
        <v>1</v>
      </c>
      <c r="V46" s="114"/>
      <c r="W46" s="115"/>
      <c r="X46" s="116"/>
      <c r="Y46" s="143">
        <f t="shared" si="7"/>
        <v>0</v>
      </c>
      <c r="Z46" s="144">
        <f t="shared" si="8"/>
        <v>1</v>
      </c>
      <c r="AA46" s="145">
        <f t="shared" si="9"/>
        <v>3</v>
      </c>
      <c r="AB46" s="138">
        <f t="shared" si="10"/>
        <v>4</v>
      </c>
    </row>
    <row r="47" spans="1:28" s="28" customFormat="1" ht="12.75">
      <c r="A47" s="148"/>
      <c r="B47" s="105" t="s">
        <v>67</v>
      </c>
      <c r="C47" s="142" t="s">
        <v>50</v>
      </c>
      <c r="D47" s="114"/>
      <c r="E47" s="115"/>
      <c r="F47" s="116"/>
      <c r="G47" s="114"/>
      <c r="H47" s="115"/>
      <c r="I47" s="116"/>
      <c r="J47" s="114"/>
      <c r="K47" s="115"/>
      <c r="L47" s="116"/>
      <c r="M47" s="114"/>
      <c r="N47" s="115">
        <v>1</v>
      </c>
      <c r="O47" s="116">
        <v>1</v>
      </c>
      <c r="P47" s="114"/>
      <c r="Q47" s="115"/>
      <c r="R47" s="116">
        <v>1</v>
      </c>
      <c r="S47" s="114"/>
      <c r="T47" s="115"/>
      <c r="U47" s="116">
        <v>1</v>
      </c>
      <c r="V47" s="114"/>
      <c r="W47" s="115"/>
      <c r="X47" s="116"/>
      <c r="Y47" s="143">
        <f t="shared" si="7"/>
        <v>0</v>
      </c>
      <c r="Z47" s="144">
        <f t="shared" si="8"/>
        <v>1</v>
      </c>
      <c r="AA47" s="145">
        <f t="shared" si="9"/>
        <v>3</v>
      </c>
      <c r="AB47" s="138">
        <f t="shared" si="10"/>
        <v>4</v>
      </c>
    </row>
    <row r="48" spans="1:28" s="28" customFormat="1" ht="12.75">
      <c r="A48" s="148"/>
      <c r="B48" s="105" t="s">
        <v>68</v>
      </c>
      <c r="C48" s="142" t="s">
        <v>50</v>
      </c>
      <c r="D48" s="114"/>
      <c r="E48" s="115"/>
      <c r="F48" s="116"/>
      <c r="G48" s="114"/>
      <c r="H48" s="115"/>
      <c r="I48" s="116"/>
      <c r="J48" s="114"/>
      <c r="K48" s="115"/>
      <c r="L48" s="116"/>
      <c r="M48" s="114"/>
      <c r="N48" s="115"/>
      <c r="O48" s="116"/>
      <c r="P48" s="114"/>
      <c r="Q48" s="115">
        <v>1</v>
      </c>
      <c r="R48" s="116"/>
      <c r="S48" s="114"/>
      <c r="T48" s="115"/>
      <c r="U48" s="116">
        <v>7</v>
      </c>
      <c r="V48" s="114"/>
      <c r="W48" s="115"/>
      <c r="X48" s="116"/>
      <c r="Y48" s="143">
        <f t="shared" si="7"/>
        <v>0</v>
      </c>
      <c r="Z48" s="144">
        <f t="shared" si="8"/>
        <v>1</v>
      </c>
      <c r="AA48" s="145">
        <f t="shared" si="9"/>
        <v>7</v>
      </c>
      <c r="AB48" s="138">
        <f t="shared" si="10"/>
        <v>8</v>
      </c>
    </row>
    <row r="49" spans="1:28" s="28" customFormat="1" ht="12.75">
      <c r="A49" s="148"/>
      <c r="B49" s="105" t="s">
        <v>69</v>
      </c>
      <c r="C49" s="142" t="s">
        <v>50</v>
      </c>
      <c r="D49" s="114"/>
      <c r="E49" s="115"/>
      <c r="F49" s="116"/>
      <c r="G49" s="114"/>
      <c r="H49" s="115"/>
      <c r="I49" s="116"/>
      <c r="J49" s="114"/>
      <c r="K49" s="115"/>
      <c r="L49" s="116"/>
      <c r="M49" s="114">
        <v>4</v>
      </c>
      <c r="N49" s="115"/>
      <c r="O49" s="116">
        <v>6</v>
      </c>
      <c r="P49" s="114"/>
      <c r="Q49" s="115">
        <v>1</v>
      </c>
      <c r="R49" s="116">
        <v>5</v>
      </c>
      <c r="S49" s="114"/>
      <c r="T49" s="115"/>
      <c r="U49" s="116"/>
      <c r="V49" s="114"/>
      <c r="W49" s="115"/>
      <c r="X49" s="116"/>
      <c r="Y49" s="143">
        <f t="shared" si="7"/>
        <v>4</v>
      </c>
      <c r="Z49" s="144">
        <f t="shared" si="8"/>
        <v>1</v>
      </c>
      <c r="AA49" s="145">
        <f t="shared" si="9"/>
        <v>11</v>
      </c>
      <c r="AB49" s="138">
        <f t="shared" si="10"/>
        <v>16</v>
      </c>
    </row>
    <row r="50" spans="1:28" s="28" customFormat="1" ht="12.75">
      <c r="A50" s="149"/>
      <c r="B50" s="105" t="s">
        <v>70</v>
      </c>
      <c r="C50" s="142" t="s">
        <v>50</v>
      </c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>
        <v>1</v>
      </c>
      <c r="S50" s="114"/>
      <c r="T50" s="115"/>
      <c r="U50" s="116">
        <v>1</v>
      </c>
      <c r="V50" s="114"/>
      <c r="W50" s="115"/>
      <c r="X50" s="116"/>
      <c r="Y50" s="143">
        <f t="shared" si="7"/>
        <v>0</v>
      </c>
      <c r="Z50" s="144">
        <f t="shared" si="8"/>
        <v>0</v>
      </c>
      <c r="AA50" s="145">
        <f t="shared" si="9"/>
        <v>2</v>
      </c>
      <c r="AB50" s="138">
        <f t="shared" si="10"/>
        <v>2</v>
      </c>
    </row>
    <row r="51" spans="1:28" s="28" customFormat="1" ht="25.5">
      <c r="A51" s="148"/>
      <c r="B51" s="126" t="s">
        <v>308</v>
      </c>
      <c r="C51" s="142" t="s">
        <v>50</v>
      </c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14"/>
      <c r="T51" s="115">
        <v>2</v>
      </c>
      <c r="U51" s="116">
        <v>3</v>
      </c>
      <c r="V51" s="114"/>
      <c r="W51" s="115"/>
      <c r="X51" s="116"/>
      <c r="Y51" s="143">
        <f t="shared" si="7"/>
        <v>0</v>
      </c>
      <c r="Z51" s="144">
        <f t="shared" si="8"/>
        <v>2</v>
      </c>
      <c r="AA51" s="145">
        <f t="shared" si="9"/>
        <v>3</v>
      </c>
      <c r="AB51" s="138">
        <f t="shared" si="10"/>
        <v>5</v>
      </c>
    </row>
    <row r="52" spans="1:28" ht="63">
      <c r="A52" s="37"/>
      <c r="B52" s="39" t="s">
        <v>292</v>
      </c>
      <c r="C52" s="38" t="s">
        <v>50</v>
      </c>
      <c r="D52" s="82">
        <f>SUM(D45:D51)</f>
        <v>0</v>
      </c>
      <c r="E52" s="82">
        <f aca="true" t="shared" si="12" ref="E52:X52">SUM(E45:E51)</f>
        <v>0</v>
      </c>
      <c r="F52" s="82">
        <f t="shared" si="12"/>
        <v>0</v>
      </c>
      <c r="G52" s="82">
        <f t="shared" si="12"/>
        <v>0</v>
      </c>
      <c r="H52" s="82">
        <f t="shared" si="12"/>
        <v>0</v>
      </c>
      <c r="I52" s="82">
        <f t="shared" si="12"/>
        <v>0</v>
      </c>
      <c r="J52" s="82">
        <f t="shared" si="12"/>
        <v>0</v>
      </c>
      <c r="K52" s="82">
        <f t="shared" si="12"/>
        <v>0</v>
      </c>
      <c r="L52" s="82">
        <f t="shared" si="12"/>
        <v>0</v>
      </c>
      <c r="M52" s="82">
        <f t="shared" si="12"/>
        <v>4</v>
      </c>
      <c r="N52" s="82">
        <f t="shared" si="12"/>
        <v>1</v>
      </c>
      <c r="O52" s="82">
        <f t="shared" si="12"/>
        <v>7</v>
      </c>
      <c r="P52" s="82">
        <f t="shared" si="12"/>
        <v>0</v>
      </c>
      <c r="Q52" s="82">
        <f t="shared" si="12"/>
        <v>4</v>
      </c>
      <c r="R52" s="82">
        <f t="shared" si="12"/>
        <v>12</v>
      </c>
      <c r="S52" s="82">
        <f t="shared" si="12"/>
        <v>0</v>
      </c>
      <c r="T52" s="82">
        <f t="shared" si="12"/>
        <v>2</v>
      </c>
      <c r="U52" s="82">
        <f t="shared" si="12"/>
        <v>13</v>
      </c>
      <c r="V52" s="82">
        <f t="shared" si="12"/>
        <v>0</v>
      </c>
      <c r="W52" s="82">
        <f t="shared" si="12"/>
        <v>0</v>
      </c>
      <c r="X52" s="82">
        <f t="shared" si="12"/>
        <v>0</v>
      </c>
      <c r="Y52" s="82">
        <f t="shared" si="7"/>
        <v>4</v>
      </c>
      <c r="Z52" s="40">
        <f t="shared" si="8"/>
        <v>7</v>
      </c>
      <c r="AA52" s="79">
        <f t="shared" si="9"/>
        <v>32</v>
      </c>
      <c r="AB52" s="75">
        <f t="shared" si="10"/>
        <v>43</v>
      </c>
    </row>
    <row r="53" spans="1:28" ht="47.25">
      <c r="A53" s="20"/>
      <c r="B53" s="184" t="s">
        <v>71</v>
      </c>
      <c r="C53" s="18" t="s">
        <v>47</v>
      </c>
      <c r="D53" s="72"/>
      <c r="E53" s="72">
        <v>1</v>
      </c>
      <c r="F53" s="72">
        <v>1</v>
      </c>
      <c r="G53" s="72"/>
      <c r="H53" s="72"/>
      <c r="I53" s="72">
        <v>2</v>
      </c>
      <c r="J53" s="72"/>
      <c r="K53" s="25"/>
      <c r="L53" s="78"/>
      <c r="M53" s="72">
        <v>2</v>
      </c>
      <c r="N53" s="25">
        <v>5</v>
      </c>
      <c r="O53" s="25">
        <v>14</v>
      </c>
      <c r="P53" s="25"/>
      <c r="Q53" s="25">
        <v>1</v>
      </c>
      <c r="R53" s="25">
        <v>12</v>
      </c>
      <c r="S53" s="25">
        <v>52</v>
      </c>
      <c r="T53" s="25">
        <v>99</v>
      </c>
      <c r="U53" s="25">
        <v>614</v>
      </c>
      <c r="V53" s="25"/>
      <c r="W53" s="25"/>
      <c r="X53" s="25"/>
      <c r="Y53" s="72">
        <f t="shared" si="7"/>
        <v>54</v>
      </c>
      <c r="Z53" s="25">
        <f t="shared" si="8"/>
        <v>106</v>
      </c>
      <c r="AA53" s="78">
        <f t="shared" si="9"/>
        <v>643</v>
      </c>
      <c r="AB53" s="76">
        <f t="shared" si="10"/>
        <v>803</v>
      </c>
    </row>
    <row r="54" spans="1:28" s="28" customFormat="1" ht="12.75">
      <c r="A54" s="148"/>
      <c r="B54" s="150" t="s">
        <v>95</v>
      </c>
      <c r="C54" s="142" t="s">
        <v>47</v>
      </c>
      <c r="D54" s="114">
        <v>0</v>
      </c>
      <c r="E54" s="115"/>
      <c r="F54" s="116"/>
      <c r="G54" s="114"/>
      <c r="H54" s="115"/>
      <c r="I54" s="116"/>
      <c r="J54" s="114"/>
      <c r="K54" s="115"/>
      <c r="L54" s="116"/>
      <c r="M54" s="114"/>
      <c r="N54" s="115"/>
      <c r="O54" s="116">
        <v>2</v>
      </c>
      <c r="P54" s="114"/>
      <c r="Q54" s="115"/>
      <c r="R54" s="116"/>
      <c r="S54" s="114"/>
      <c r="T54" s="115">
        <v>1</v>
      </c>
      <c r="U54" s="116">
        <v>1</v>
      </c>
      <c r="V54" s="114"/>
      <c r="W54" s="115"/>
      <c r="X54" s="116"/>
      <c r="Y54" s="143">
        <f t="shared" si="7"/>
        <v>0</v>
      </c>
      <c r="Z54" s="144">
        <f t="shared" si="8"/>
        <v>1</v>
      </c>
      <c r="AA54" s="145">
        <f t="shared" si="9"/>
        <v>3</v>
      </c>
      <c r="AB54" s="138">
        <f t="shared" si="10"/>
        <v>4</v>
      </c>
    </row>
    <row r="55" spans="1:28" s="28" customFormat="1" ht="12.75">
      <c r="A55" s="148"/>
      <c r="B55" s="105" t="s">
        <v>58</v>
      </c>
      <c r="C55" s="142" t="s">
        <v>47</v>
      </c>
      <c r="D55" s="122"/>
      <c r="E55" s="115"/>
      <c r="F55" s="117"/>
      <c r="G55" s="122"/>
      <c r="H55" s="115"/>
      <c r="I55" s="117"/>
      <c r="J55" s="122"/>
      <c r="K55" s="115"/>
      <c r="L55" s="117"/>
      <c r="M55" s="122"/>
      <c r="N55" s="115"/>
      <c r="O55" s="117"/>
      <c r="P55" s="122"/>
      <c r="Q55" s="115"/>
      <c r="R55" s="117"/>
      <c r="S55" s="122">
        <v>1</v>
      </c>
      <c r="T55" s="115">
        <v>3</v>
      </c>
      <c r="U55" s="117">
        <v>10</v>
      </c>
      <c r="V55" s="122"/>
      <c r="W55" s="115"/>
      <c r="X55" s="117"/>
      <c r="Y55" s="143">
        <f t="shared" si="7"/>
        <v>1</v>
      </c>
      <c r="Z55" s="144">
        <f t="shared" si="8"/>
        <v>3</v>
      </c>
      <c r="AA55" s="145">
        <f t="shared" si="9"/>
        <v>10</v>
      </c>
      <c r="AB55" s="138">
        <f t="shared" si="10"/>
        <v>14</v>
      </c>
    </row>
    <row r="56" spans="1:28" s="28" customFormat="1" ht="12.75">
      <c r="A56" s="148"/>
      <c r="B56" s="105" t="s">
        <v>72</v>
      </c>
      <c r="C56" s="142" t="s">
        <v>47</v>
      </c>
      <c r="D56" s="122"/>
      <c r="E56" s="115"/>
      <c r="F56" s="166"/>
      <c r="G56" s="122"/>
      <c r="H56" s="115"/>
      <c r="I56" s="166"/>
      <c r="J56" s="122"/>
      <c r="K56" s="115"/>
      <c r="L56" s="166"/>
      <c r="M56" s="122"/>
      <c r="N56" s="115">
        <v>2</v>
      </c>
      <c r="O56" s="166">
        <v>3</v>
      </c>
      <c r="P56" s="122"/>
      <c r="Q56" s="115"/>
      <c r="R56" s="166"/>
      <c r="S56" s="122"/>
      <c r="T56" s="115">
        <v>10</v>
      </c>
      <c r="U56" s="166">
        <v>50</v>
      </c>
      <c r="V56" s="122"/>
      <c r="W56" s="115"/>
      <c r="X56" s="166"/>
      <c r="Y56" s="143">
        <f t="shared" si="7"/>
        <v>0</v>
      </c>
      <c r="Z56" s="144">
        <f t="shared" si="8"/>
        <v>12</v>
      </c>
      <c r="AA56" s="145">
        <f t="shared" si="9"/>
        <v>53</v>
      </c>
      <c r="AB56" s="138">
        <f t="shared" si="10"/>
        <v>65</v>
      </c>
    </row>
    <row r="57" spans="1:28" s="28" customFormat="1" ht="12.75">
      <c r="A57" s="148"/>
      <c r="B57" s="105" t="s">
        <v>60</v>
      </c>
      <c r="C57" s="142" t="s">
        <v>47</v>
      </c>
      <c r="D57" s="122"/>
      <c r="E57" s="115"/>
      <c r="F57" s="166"/>
      <c r="G57" s="122"/>
      <c r="H57" s="115"/>
      <c r="I57" s="166"/>
      <c r="J57" s="122"/>
      <c r="K57" s="115"/>
      <c r="L57" s="166"/>
      <c r="M57" s="122"/>
      <c r="N57" s="115"/>
      <c r="O57" s="166"/>
      <c r="P57" s="122"/>
      <c r="Q57" s="115"/>
      <c r="R57" s="166">
        <v>1</v>
      </c>
      <c r="S57" s="122"/>
      <c r="T57" s="115"/>
      <c r="U57" s="166">
        <v>7</v>
      </c>
      <c r="V57" s="122"/>
      <c r="W57" s="115"/>
      <c r="X57" s="166"/>
      <c r="Y57" s="143">
        <f t="shared" si="7"/>
        <v>0</v>
      </c>
      <c r="Z57" s="144">
        <f t="shared" si="8"/>
        <v>0</v>
      </c>
      <c r="AA57" s="145">
        <f t="shared" si="9"/>
        <v>8</v>
      </c>
      <c r="AB57" s="138">
        <f t="shared" si="10"/>
        <v>8</v>
      </c>
    </row>
    <row r="58" spans="1:28" s="28" customFormat="1" ht="12.75">
      <c r="A58" s="148"/>
      <c r="B58" s="105" t="s">
        <v>37</v>
      </c>
      <c r="C58" s="142" t="s">
        <v>47</v>
      </c>
      <c r="D58" s="122"/>
      <c r="E58" s="115">
        <v>1</v>
      </c>
      <c r="F58" s="166">
        <v>1</v>
      </c>
      <c r="G58" s="122"/>
      <c r="H58" s="115"/>
      <c r="I58" s="166">
        <v>2</v>
      </c>
      <c r="J58" s="122"/>
      <c r="K58" s="115"/>
      <c r="L58" s="166"/>
      <c r="M58" s="122"/>
      <c r="N58" s="115"/>
      <c r="O58" s="166"/>
      <c r="P58" s="122"/>
      <c r="Q58" s="115"/>
      <c r="R58" s="166">
        <v>9</v>
      </c>
      <c r="S58" s="122"/>
      <c r="T58" s="115">
        <v>1</v>
      </c>
      <c r="U58" s="166">
        <v>4</v>
      </c>
      <c r="V58" s="122"/>
      <c r="W58" s="115"/>
      <c r="X58" s="166"/>
      <c r="Y58" s="143">
        <f t="shared" si="7"/>
        <v>0</v>
      </c>
      <c r="Z58" s="144">
        <f t="shared" si="8"/>
        <v>2</v>
      </c>
      <c r="AA58" s="145">
        <f t="shared" si="9"/>
        <v>16</v>
      </c>
      <c r="AB58" s="138">
        <f t="shared" si="10"/>
        <v>18</v>
      </c>
    </row>
    <row r="59" spans="1:28" s="28" customFormat="1" ht="12.75">
      <c r="A59" s="148"/>
      <c r="B59" s="105" t="s">
        <v>73</v>
      </c>
      <c r="C59" s="142" t="s">
        <v>47</v>
      </c>
      <c r="D59" s="170"/>
      <c r="E59" s="172"/>
      <c r="F59" s="171"/>
      <c r="G59" s="170"/>
      <c r="H59" s="172"/>
      <c r="I59" s="171"/>
      <c r="J59" s="170"/>
      <c r="K59" s="172"/>
      <c r="L59" s="171"/>
      <c r="M59" s="170">
        <v>2</v>
      </c>
      <c r="N59" s="172">
        <v>1</v>
      </c>
      <c r="O59" s="171">
        <v>2</v>
      </c>
      <c r="P59" s="170"/>
      <c r="Q59" s="172"/>
      <c r="R59" s="171"/>
      <c r="S59" s="170">
        <v>1</v>
      </c>
      <c r="T59" s="172">
        <v>3</v>
      </c>
      <c r="U59" s="171">
        <v>17</v>
      </c>
      <c r="V59" s="170"/>
      <c r="W59" s="172"/>
      <c r="X59" s="171"/>
      <c r="Y59" s="143">
        <f t="shared" si="7"/>
        <v>3</v>
      </c>
      <c r="Z59" s="144">
        <f t="shared" si="8"/>
        <v>4</v>
      </c>
      <c r="AA59" s="145">
        <f t="shared" si="9"/>
        <v>19</v>
      </c>
      <c r="AB59" s="138">
        <f t="shared" si="10"/>
        <v>26</v>
      </c>
    </row>
    <row r="60" spans="1:28" s="28" customFormat="1" ht="39.75" customHeight="1">
      <c r="A60" s="148"/>
      <c r="B60" s="105" t="s">
        <v>244</v>
      </c>
      <c r="C60" s="142" t="s">
        <v>47</v>
      </c>
      <c r="D60" s="122"/>
      <c r="E60" s="115"/>
      <c r="F60" s="166"/>
      <c r="G60" s="122"/>
      <c r="H60" s="115"/>
      <c r="I60" s="166"/>
      <c r="J60" s="122"/>
      <c r="K60" s="115"/>
      <c r="L60" s="166"/>
      <c r="M60" s="122"/>
      <c r="N60" s="115"/>
      <c r="O60" s="166"/>
      <c r="P60" s="122"/>
      <c r="Q60" s="115"/>
      <c r="R60" s="166"/>
      <c r="S60" s="122">
        <v>49</v>
      </c>
      <c r="T60" s="115">
        <v>3</v>
      </c>
      <c r="U60" s="166">
        <v>16</v>
      </c>
      <c r="V60" s="122"/>
      <c r="W60" s="115"/>
      <c r="X60" s="166"/>
      <c r="Y60" s="143">
        <f t="shared" si="7"/>
        <v>49</v>
      </c>
      <c r="Z60" s="144">
        <f t="shared" si="8"/>
        <v>3</v>
      </c>
      <c r="AA60" s="145">
        <f t="shared" si="9"/>
        <v>16</v>
      </c>
      <c r="AB60" s="138">
        <f t="shared" si="10"/>
        <v>68</v>
      </c>
    </row>
    <row r="61" spans="1:28" s="28" customFormat="1" ht="12.75">
      <c r="A61" s="148"/>
      <c r="B61" s="105" t="s">
        <v>62</v>
      </c>
      <c r="C61" s="142" t="s">
        <v>47</v>
      </c>
      <c r="D61" s="122"/>
      <c r="E61" s="115"/>
      <c r="F61" s="117"/>
      <c r="G61" s="122"/>
      <c r="H61" s="115"/>
      <c r="I61" s="117"/>
      <c r="J61" s="122"/>
      <c r="K61" s="115"/>
      <c r="L61" s="117"/>
      <c r="M61" s="122"/>
      <c r="N61" s="115"/>
      <c r="O61" s="117">
        <v>5</v>
      </c>
      <c r="P61" s="122"/>
      <c r="Q61" s="115"/>
      <c r="R61" s="117"/>
      <c r="S61" s="122"/>
      <c r="T61" s="115">
        <v>57</v>
      </c>
      <c r="U61" s="117">
        <v>205</v>
      </c>
      <c r="V61" s="122"/>
      <c r="W61" s="115"/>
      <c r="X61" s="117"/>
      <c r="Y61" s="143">
        <f t="shared" si="7"/>
        <v>0</v>
      </c>
      <c r="Z61" s="144">
        <f t="shared" si="8"/>
        <v>57</v>
      </c>
      <c r="AA61" s="145">
        <f t="shared" si="9"/>
        <v>210</v>
      </c>
      <c r="AB61" s="138">
        <f t="shared" si="10"/>
        <v>267</v>
      </c>
    </row>
    <row r="62" spans="1:28" s="28" customFormat="1" ht="12.75">
      <c r="A62" s="148"/>
      <c r="B62" s="105" t="s">
        <v>341</v>
      </c>
      <c r="C62" s="142" t="s">
        <v>47</v>
      </c>
      <c r="D62" s="114"/>
      <c r="E62" s="115"/>
      <c r="F62" s="116"/>
      <c r="G62" s="114"/>
      <c r="H62" s="115"/>
      <c r="I62" s="116"/>
      <c r="J62" s="122"/>
      <c r="K62" s="115"/>
      <c r="L62" s="166"/>
      <c r="M62" s="122"/>
      <c r="N62" s="115"/>
      <c r="O62" s="166"/>
      <c r="P62" s="122"/>
      <c r="Q62" s="115"/>
      <c r="R62" s="166"/>
      <c r="S62" s="114"/>
      <c r="T62" s="115">
        <v>6</v>
      </c>
      <c r="U62" s="116">
        <v>2</v>
      </c>
      <c r="V62" s="114"/>
      <c r="W62" s="115"/>
      <c r="X62" s="116"/>
      <c r="Y62" s="143">
        <f t="shared" si="7"/>
        <v>0</v>
      </c>
      <c r="Z62" s="144">
        <f t="shared" si="8"/>
        <v>6</v>
      </c>
      <c r="AA62" s="145">
        <f t="shared" si="9"/>
        <v>2</v>
      </c>
      <c r="AB62" s="138">
        <f t="shared" si="10"/>
        <v>8</v>
      </c>
    </row>
    <row r="63" spans="1:28" s="28" customFormat="1" ht="25.5">
      <c r="A63" s="148"/>
      <c r="B63" s="105" t="s">
        <v>61</v>
      </c>
      <c r="C63" s="142" t="s">
        <v>47</v>
      </c>
      <c r="D63" s="114"/>
      <c r="E63" s="115"/>
      <c r="F63" s="116"/>
      <c r="G63" s="114"/>
      <c r="H63" s="115"/>
      <c r="I63" s="116"/>
      <c r="J63" s="114"/>
      <c r="K63" s="115"/>
      <c r="L63" s="116"/>
      <c r="M63" s="114"/>
      <c r="N63" s="115">
        <v>2</v>
      </c>
      <c r="O63" s="116">
        <v>2</v>
      </c>
      <c r="P63" s="114"/>
      <c r="Q63" s="115"/>
      <c r="R63" s="116"/>
      <c r="S63" s="114">
        <v>1</v>
      </c>
      <c r="T63" s="115">
        <v>13</v>
      </c>
      <c r="U63" s="116">
        <v>285</v>
      </c>
      <c r="V63" s="114"/>
      <c r="W63" s="115"/>
      <c r="X63" s="116"/>
      <c r="Y63" s="143">
        <f t="shared" si="7"/>
        <v>1</v>
      </c>
      <c r="Z63" s="144">
        <f t="shared" si="8"/>
        <v>15</v>
      </c>
      <c r="AA63" s="145">
        <f t="shared" si="9"/>
        <v>287</v>
      </c>
      <c r="AB63" s="138">
        <f t="shared" si="10"/>
        <v>303</v>
      </c>
    </row>
    <row r="64" spans="1:28" s="28" customFormat="1" ht="12.75">
      <c r="A64" s="148"/>
      <c r="B64" s="105" t="s">
        <v>257</v>
      </c>
      <c r="C64" s="142" t="s">
        <v>47</v>
      </c>
      <c r="D64" s="114"/>
      <c r="E64" s="115"/>
      <c r="F64" s="116"/>
      <c r="G64" s="114"/>
      <c r="H64" s="115"/>
      <c r="I64" s="116"/>
      <c r="J64" s="114"/>
      <c r="K64" s="115"/>
      <c r="L64" s="116"/>
      <c r="M64" s="114"/>
      <c r="N64" s="115"/>
      <c r="O64" s="116"/>
      <c r="P64" s="114"/>
      <c r="Q64" s="115">
        <v>1</v>
      </c>
      <c r="R64" s="116">
        <v>2</v>
      </c>
      <c r="S64" s="114"/>
      <c r="T64" s="115">
        <v>2</v>
      </c>
      <c r="U64" s="116">
        <v>17</v>
      </c>
      <c r="V64" s="114"/>
      <c r="W64" s="115"/>
      <c r="X64" s="116"/>
      <c r="Y64" s="143">
        <f t="shared" si="7"/>
        <v>0</v>
      </c>
      <c r="Z64" s="144">
        <f t="shared" si="8"/>
        <v>3</v>
      </c>
      <c r="AA64" s="145">
        <f t="shared" si="9"/>
        <v>19</v>
      </c>
      <c r="AB64" s="138">
        <f t="shared" si="10"/>
        <v>22</v>
      </c>
    </row>
    <row r="65" spans="1:28" ht="63.75" thickBot="1">
      <c r="A65" s="34"/>
      <c r="B65" s="42" t="s">
        <v>195</v>
      </c>
      <c r="C65" s="35" t="s">
        <v>47</v>
      </c>
      <c r="D65" s="84">
        <f>SUM(D54:D64)</f>
        <v>0</v>
      </c>
      <c r="E65" s="84">
        <f aca="true" t="shared" si="13" ref="E65:X65">SUM(E54:E64)</f>
        <v>1</v>
      </c>
      <c r="F65" s="84">
        <f t="shared" si="13"/>
        <v>1</v>
      </c>
      <c r="G65" s="84">
        <f t="shared" si="13"/>
        <v>0</v>
      </c>
      <c r="H65" s="84">
        <f t="shared" si="13"/>
        <v>0</v>
      </c>
      <c r="I65" s="84">
        <f t="shared" si="13"/>
        <v>2</v>
      </c>
      <c r="J65" s="84">
        <f t="shared" si="13"/>
        <v>0</v>
      </c>
      <c r="K65" s="84">
        <f t="shared" si="13"/>
        <v>0</v>
      </c>
      <c r="L65" s="84">
        <f t="shared" si="13"/>
        <v>0</v>
      </c>
      <c r="M65" s="84">
        <f t="shared" si="13"/>
        <v>2</v>
      </c>
      <c r="N65" s="84">
        <f t="shared" si="13"/>
        <v>5</v>
      </c>
      <c r="O65" s="84">
        <f t="shared" si="13"/>
        <v>14</v>
      </c>
      <c r="P65" s="84">
        <f t="shared" si="13"/>
        <v>0</v>
      </c>
      <c r="Q65" s="84">
        <f t="shared" si="13"/>
        <v>1</v>
      </c>
      <c r="R65" s="84">
        <f t="shared" si="13"/>
        <v>12</v>
      </c>
      <c r="S65" s="84">
        <f t="shared" si="13"/>
        <v>52</v>
      </c>
      <c r="T65" s="84">
        <f t="shared" si="13"/>
        <v>99</v>
      </c>
      <c r="U65" s="84">
        <f t="shared" si="13"/>
        <v>614</v>
      </c>
      <c r="V65" s="84">
        <f t="shared" si="13"/>
        <v>0</v>
      </c>
      <c r="W65" s="84">
        <f t="shared" si="13"/>
        <v>0</v>
      </c>
      <c r="X65" s="84">
        <f t="shared" si="13"/>
        <v>0</v>
      </c>
      <c r="Y65" s="84">
        <f t="shared" si="7"/>
        <v>54</v>
      </c>
      <c r="Z65" s="83">
        <f t="shared" si="8"/>
        <v>106</v>
      </c>
      <c r="AA65" s="85">
        <f t="shared" si="9"/>
        <v>643</v>
      </c>
      <c r="AB65" s="68">
        <f t="shared" si="10"/>
        <v>803</v>
      </c>
    </row>
    <row r="66" spans="1:28" ht="36.75" thickBot="1">
      <c r="A66" s="180"/>
      <c r="B66" s="128" t="s">
        <v>92</v>
      </c>
      <c r="C66" s="182"/>
      <c r="D66" s="130">
        <f aca="true" t="shared" si="14" ref="D66:X66">D65+D52+D43+D26+D21</f>
        <v>4</v>
      </c>
      <c r="E66" s="130">
        <f t="shared" si="14"/>
        <v>7</v>
      </c>
      <c r="F66" s="130">
        <f t="shared" si="14"/>
        <v>20</v>
      </c>
      <c r="G66" s="130">
        <f t="shared" si="14"/>
        <v>4</v>
      </c>
      <c r="H66" s="130">
        <f t="shared" si="14"/>
        <v>0</v>
      </c>
      <c r="I66" s="130">
        <f t="shared" si="14"/>
        <v>2</v>
      </c>
      <c r="J66" s="130">
        <f t="shared" si="14"/>
        <v>0</v>
      </c>
      <c r="K66" s="130">
        <f t="shared" si="14"/>
        <v>0</v>
      </c>
      <c r="L66" s="130">
        <f t="shared" si="14"/>
        <v>0</v>
      </c>
      <c r="M66" s="130">
        <f t="shared" si="14"/>
        <v>13</v>
      </c>
      <c r="N66" s="130">
        <f t="shared" si="14"/>
        <v>16</v>
      </c>
      <c r="O66" s="130">
        <f t="shared" si="14"/>
        <v>37</v>
      </c>
      <c r="P66" s="130">
        <f t="shared" si="14"/>
        <v>3</v>
      </c>
      <c r="Q66" s="130">
        <f t="shared" si="14"/>
        <v>24</v>
      </c>
      <c r="R66" s="130">
        <f t="shared" si="14"/>
        <v>83</v>
      </c>
      <c r="S66" s="130">
        <f t="shared" si="14"/>
        <v>113</v>
      </c>
      <c r="T66" s="130">
        <f t="shared" si="14"/>
        <v>263</v>
      </c>
      <c r="U66" s="130">
        <f t="shared" si="14"/>
        <v>1309</v>
      </c>
      <c r="V66" s="130">
        <f t="shared" si="14"/>
        <v>0</v>
      </c>
      <c r="W66" s="130">
        <f t="shared" si="14"/>
        <v>1</v>
      </c>
      <c r="X66" s="130">
        <f t="shared" si="14"/>
        <v>1</v>
      </c>
      <c r="Y66" s="130">
        <f t="shared" si="7"/>
        <v>137</v>
      </c>
      <c r="Z66" s="139">
        <f t="shared" si="8"/>
        <v>311</v>
      </c>
      <c r="AA66" s="140">
        <f t="shared" si="9"/>
        <v>1452</v>
      </c>
      <c r="AB66" s="132">
        <f t="shared" si="10"/>
        <v>1900</v>
      </c>
    </row>
    <row r="67" spans="24:26" ht="12.75">
      <c r="X67" s="27"/>
      <c r="Y67" s="33"/>
      <c r="Z67" s="27"/>
    </row>
    <row r="68" spans="2:3" ht="16.5" thickBot="1">
      <c r="B68" s="136" t="s">
        <v>197</v>
      </c>
      <c r="C68" s="3"/>
    </row>
    <row r="69" spans="2:28" ht="15" thickBot="1">
      <c r="B69" s="195" t="s">
        <v>198</v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7"/>
    </row>
    <row r="70" spans="2:28" ht="15" thickBot="1">
      <c r="B70" s="198" t="s">
        <v>199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200"/>
    </row>
    <row r="71" spans="2:28" ht="15" thickBot="1">
      <c r="B71" s="201" t="s">
        <v>200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3"/>
    </row>
    <row r="101" ht="41.25" customHeight="1"/>
    <row r="112" spans="1:28" s="2" customFormat="1" ht="12.75">
      <c r="A112" s="3"/>
      <c r="B112" s="3"/>
      <c r="C112" s="2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331" ht="12.75">
      <c r="AC331" s="4"/>
    </row>
    <row r="332" ht="12.75">
      <c r="AC332" s="4"/>
    </row>
    <row r="333" ht="12.75">
      <c r="AC333" s="4"/>
    </row>
    <row r="334" ht="12.75">
      <c r="AC334" s="4"/>
    </row>
    <row r="335" ht="12.75">
      <c r="AC335" s="4"/>
    </row>
    <row r="336" ht="12.75">
      <c r="AC336" s="4"/>
    </row>
    <row r="337" ht="12.75">
      <c r="AC337" s="4"/>
    </row>
    <row r="338" ht="12.75">
      <c r="AC338" s="4"/>
    </row>
    <row r="339" ht="12.75">
      <c r="AC339" s="4"/>
    </row>
    <row r="340" ht="12.75">
      <c r="AC340" s="4"/>
    </row>
    <row r="341" ht="12.75">
      <c r="AC341" s="4"/>
    </row>
    <row r="342" ht="12.75">
      <c r="AC342" s="4"/>
    </row>
    <row r="343" ht="12.75">
      <c r="AC343" s="4"/>
    </row>
    <row r="344" ht="12.75">
      <c r="AC344" s="4"/>
    </row>
    <row r="345" ht="12.75">
      <c r="AC345" s="4"/>
    </row>
    <row r="346" ht="12.75">
      <c r="AC346" s="4"/>
    </row>
    <row r="347" ht="12.75">
      <c r="AC347" s="4"/>
    </row>
    <row r="348" ht="12.75">
      <c r="AC348" s="4"/>
    </row>
    <row r="349" ht="12.75">
      <c r="AC349" s="4"/>
    </row>
    <row r="350" ht="12.75">
      <c r="AC350" s="4"/>
    </row>
    <row r="351" ht="12.75">
      <c r="AC351" s="4"/>
    </row>
    <row r="352" ht="12.75">
      <c r="AC352" s="4"/>
    </row>
    <row r="353" ht="12.75">
      <c r="AC353" s="4"/>
    </row>
    <row r="354" ht="12.75">
      <c r="AC354" s="4"/>
    </row>
    <row r="355" ht="12.75">
      <c r="AC355" s="4"/>
    </row>
    <row r="356" ht="12.75">
      <c r="AC356" s="4"/>
    </row>
    <row r="357" ht="12.75">
      <c r="AC357" s="4"/>
    </row>
    <row r="358" ht="12.75">
      <c r="AC358" s="4"/>
    </row>
    <row r="359" ht="12.75">
      <c r="AC359" s="4"/>
    </row>
    <row r="360" ht="12.75">
      <c r="AC360" s="4"/>
    </row>
    <row r="361" ht="12.75">
      <c r="AC361" s="4"/>
    </row>
    <row r="362" ht="12.75">
      <c r="AC362" s="4"/>
    </row>
  </sheetData>
  <mergeCells count="14">
    <mergeCell ref="A1:AB1"/>
    <mergeCell ref="A2:AB4"/>
    <mergeCell ref="S5:U5"/>
    <mergeCell ref="V5:X5"/>
    <mergeCell ref="Y5:AA5"/>
    <mergeCell ref="AB5:AB6"/>
    <mergeCell ref="D5:F5"/>
    <mergeCell ref="G5:I5"/>
    <mergeCell ref="J5:L5"/>
    <mergeCell ref="M5:O5"/>
    <mergeCell ref="B69:AB69"/>
    <mergeCell ref="B70:AB70"/>
    <mergeCell ref="B71:AB71"/>
    <mergeCell ref="P5:R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6"/>
  <sheetViews>
    <sheetView zoomScale="75" zoomScaleNormal="75" workbookViewId="0" topLeftCell="B1">
      <selection activeCell="B8" sqref="A8:IV20"/>
    </sheetView>
  </sheetViews>
  <sheetFormatPr defaultColWidth="9.00390625" defaultRowHeight="12.75"/>
  <cols>
    <col min="1" max="1" width="2.25390625" style="3" customWidth="1"/>
    <col min="2" max="2" width="20.25390625" style="3" customWidth="1"/>
    <col min="3" max="3" width="7.625" style="26" customWidth="1"/>
    <col min="4" max="4" width="4.75390625" style="3" customWidth="1"/>
    <col min="5" max="6" width="5.625" style="3" customWidth="1"/>
    <col min="7" max="7" width="3.25390625" style="3" customWidth="1"/>
    <col min="8" max="9" width="4.25390625" style="3" customWidth="1"/>
    <col min="10" max="10" width="3.25390625" style="3" customWidth="1"/>
    <col min="11" max="11" width="3.125" style="3" customWidth="1"/>
    <col min="12" max="12" width="2.625" style="3" customWidth="1"/>
    <col min="13" max="14" width="3.75390625" style="3" customWidth="1"/>
    <col min="15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25390625" style="3" customWidth="1"/>
    <col min="24" max="24" width="3.00390625" style="3" customWidth="1"/>
    <col min="25" max="25" width="6.375" style="26" customWidth="1"/>
    <col min="26" max="26" width="5.75390625" style="26" customWidth="1"/>
    <col min="27" max="27" width="6.75390625" style="26" customWidth="1"/>
    <col min="28" max="28" width="7.12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6"/>
      <c r="AB5" s="208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4"/>
    </row>
    <row r="7" spans="1:28" ht="13.5" thickBot="1">
      <c r="A7" s="15">
        <v>1</v>
      </c>
      <c r="B7" s="112">
        <v>2</v>
      </c>
      <c r="C7" s="74"/>
      <c r="D7" s="9">
        <v>3</v>
      </c>
      <c r="E7" s="10">
        <v>4</v>
      </c>
      <c r="F7" s="11">
        <v>5</v>
      </c>
      <c r="G7" s="12">
        <v>6</v>
      </c>
      <c r="H7" s="13">
        <v>7</v>
      </c>
      <c r="I7" s="14">
        <v>8</v>
      </c>
      <c r="J7" s="12">
        <v>9</v>
      </c>
      <c r="K7" s="13">
        <v>10</v>
      </c>
      <c r="L7" s="14">
        <v>11</v>
      </c>
      <c r="M7" s="12">
        <v>12</v>
      </c>
      <c r="N7" s="13">
        <v>13</v>
      </c>
      <c r="O7" s="14">
        <v>14</v>
      </c>
      <c r="P7" s="12">
        <v>15</v>
      </c>
      <c r="Q7" s="13">
        <v>16</v>
      </c>
      <c r="R7" s="14">
        <v>17</v>
      </c>
      <c r="S7" s="12">
        <v>18</v>
      </c>
      <c r="T7" s="13">
        <v>19</v>
      </c>
      <c r="U7" s="14">
        <v>20</v>
      </c>
      <c r="V7" s="12">
        <v>21</v>
      </c>
      <c r="W7" s="13">
        <v>22</v>
      </c>
      <c r="X7" s="14">
        <v>23</v>
      </c>
      <c r="Y7" s="81">
        <v>24</v>
      </c>
      <c r="Z7" s="80">
        <v>25</v>
      </c>
      <c r="AA7" s="77">
        <v>26</v>
      </c>
      <c r="AB7" s="74">
        <v>27</v>
      </c>
    </row>
    <row r="8" spans="1:28" ht="15.75">
      <c r="A8" s="16"/>
      <c r="B8" s="17" t="s">
        <v>42</v>
      </c>
      <c r="C8" s="18" t="s">
        <v>42</v>
      </c>
      <c r="D8" s="72">
        <v>367</v>
      </c>
      <c r="E8" s="25">
        <v>1335</v>
      </c>
      <c r="F8" s="78">
        <v>3105</v>
      </c>
      <c r="G8" s="72">
        <v>6</v>
      </c>
      <c r="H8" s="25">
        <v>86</v>
      </c>
      <c r="I8" s="78">
        <v>238</v>
      </c>
      <c r="J8" s="72"/>
      <c r="K8" s="25"/>
      <c r="L8" s="78"/>
      <c r="M8" s="72">
        <v>12</v>
      </c>
      <c r="N8" s="25">
        <v>23</v>
      </c>
      <c r="O8" s="78">
        <v>41</v>
      </c>
      <c r="P8" s="72">
        <v>809</v>
      </c>
      <c r="Q8" s="25">
        <v>2820</v>
      </c>
      <c r="R8" s="78">
        <v>7007</v>
      </c>
      <c r="S8" s="72">
        <v>139</v>
      </c>
      <c r="T8" s="25">
        <v>512</v>
      </c>
      <c r="U8" s="78">
        <v>1777</v>
      </c>
      <c r="V8" s="72"/>
      <c r="W8" s="25"/>
      <c r="X8" s="78">
        <v>5</v>
      </c>
      <c r="Y8" s="72">
        <f>V8+S8+P8+M8+J8+D8+G8</f>
        <v>1333</v>
      </c>
      <c r="Z8" s="25">
        <f>E8+H8+K8+N8+Q8+T8+W8</f>
        <v>4776</v>
      </c>
      <c r="AA8" s="78">
        <f>F8+I8+L8+O8+R8+U8+X8</f>
        <v>12173</v>
      </c>
      <c r="AB8" s="76">
        <f>Y8+Z8+AA8</f>
        <v>18282</v>
      </c>
    </row>
    <row r="9" spans="1:28" s="28" customFormat="1" ht="12.75">
      <c r="A9" s="141"/>
      <c r="B9" s="105" t="s">
        <v>370</v>
      </c>
      <c r="C9" s="142" t="s">
        <v>42</v>
      </c>
      <c r="D9" s="114"/>
      <c r="E9" s="115"/>
      <c r="F9" s="116">
        <v>1</v>
      </c>
      <c r="G9" s="114"/>
      <c r="H9" s="115"/>
      <c r="I9" s="116"/>
      <c r="J9" s="114"/>
      <c r="K9" s="115"/>
      <c r="L9" s="116"/>
      <c r="M9" s="114"/>
      <c r="N9" s="115"/>
      <c r="O9" s="116"/>
      <c r="P9" s="114">
        <v>2</v>
      </c>
      <c r="Q9" s="115">
        <v>3</v>
      </c>
      <c r="R9" s="116">
        <v>14</v>
      </c>
      <c r="S9" s="114">
        <v>2</v>
      </c>
      <c r="T9" s="115"/>
      <c r="U9" s="116">
        <v>2</v>
      </c>
      <c r="V9" s="114"/>
      <c r="W9" s="115"/>
      <c r="X9" s="116"/>
      <c r="Y9" s="143">
        <f aca="true" t="shared" si="0" ref="Y9:Y71">V9+S9+P9+M9+J9+D9+G9</f>
        <v>4</v>
      </c>
      <c r="Z9" s="144">
        <f>E9+H9+K9+N9+Q9+T9+W9</f>
        <v>3</v>
      </c>
      <c r="AA9" s="145">
        <f>F9+I9+L9+O9+R9+U9+X9</f>
        <v>17</v>
      </c>
      <c r="AB9" s="138">
        <f>Y9+Z9+AA9</f>
        <v>24</v>
      </c>
    </row>
    <row r="10" spans="1:28" s="28" customFormat="1" ht="12.75">
      <c r="A10" s="141"/>
      <c r="B10" s="105" t="s">
        <v>371</v>
      </c>
      <c r="C10" s="142" t="s">
        <v>42</v>
      </c>
      <c r="D10" s="114">
        <v>1</v>
      </c>
      <c r="E10" s="115"/>
      <c r="F10" s="116"/>
      <c r="G10" s="114"/>
      <c r="H10" s="115"/>
      <c r="I10" s="116"/>
      <c r="J10" s="114"/>
      <c r="K10" s="115"/>
      <c r="L10" s="116"/>
      <c r="M10" s="114"/>
      <c r="N10" s="115"/>
      <c r="O10" s="116"/>
      <c r="P10" s="114">
        <v>1</v>
      </c>
      <c r="Q10" s="115"/>
      <c r="R10" s="116">
        <v>5</v>
      </c>
      <c r="S10" s="114">
        <v>1</v>
      </c>
      <c r="T10" s="115">
        <v>2</v>
      </c>
      <c r="U10" s="116">
        <v>4</v>
      </c>
      <c r="V10" s="114"/>
      <c r="W10" s="115"/>
      <c r="X10" s="116"/>
      <c r="Y10" s="143">
        <f t="shared" si="0"/>
        <v>3</v>
      </c>
      <c r="Z10" s="144">
        <f aca="true" t="shared" si="1" ref="Z10:AA87">E10+H10+K10+N10+Q10+T10+W10</f>
        <v>2</v>
      </c>
      <c r="AA10" s="145">
        <f t="shared" si="1"/>
        <v>9</v>
      </c>
      <c r="AB10" s="138">
        <f aca="true" t="shared" si="2" ref="AB10:AB68">Y10+Z10+AA10</f>
        <v>14</v>
      </c>
    </row>
    <row r="11" spans="1:28" s="28" customFormat="1" ht="12.75">
      <c r="A11" s="141"/>
      <c r="B11" s="105" t="s">
        <v>319</v>
      </c>
      <c r="C11" s="142" t="s">
        <v>42</v>
      </c>
      <c r="D11" s="114">
        <v>4</v>
      </c>
      <c r="E11" s="115">
        <v>7</v>
      </c>
      <c r="F11" s="116">
        <v>5</v>
      </c>
      <c r="G11" s="114">
        <v>1</v>
      </c>
      <c r="H11" s="115">
        <v>3</v>
      </c>
      <c r="I11" s="116">
        <v>9</v>
      </c>
      <c r="J11" s="114"/>
      <c r="K11" s="115"/>
      <c r="L11" s="116"/>
      <c r="M11" s="114"/>
      <c r="N11" s="115"/>
      <c r="O11" s="116"/>
      <c r="P11" s="114">
        <v>13</v>
      </c>
      <c r="Q11" s="115">
        <v>19</v>
      </c>
      <c r="R11" s="116">
        <v>92</v>
      </c>
      <c r="S11" s="114">
        <v>1</v>
      </c>
      <c r="T11" s="115">
        <v>2</v>
      </c>
      <c r="U11" s="116">
        <v>8</v>
      </c>
      <c r="V11" s="114"/>
      <c r="W11" s="115"/>
      <c r="X11" s="116"/>
      <c r="Y11" s="143">
        <f t="shared" si="0"/>
        <v>19</v>
      </c>
      <c r="Z11" s="144">
        <f t="shared" si="1"/>
        <v>31</v>
      </c>
      <c r="AA11" s="145">
        <f t="shared" si="1"/>
        <v>114</v>
      </c>
      <c r="AB11" s="138">
        <f t="shared" si="2"/>
        <v>164</v>
      </c>
    </row>
    <row r="12" spans="1:28" s="28" customFormat="1" ht="12.75">
      <c r="A12" s="141"/>
      <c r="B12" s="146" t="s">
        <v>372</v>
      </c>
      <c r="C12" s="142" t="s">
        <v>42</v>
      </c>
      <c r="D12" s="114">
        <v>3</v>
      </c>
      <c r="E12" s="115">
        <v>3</v>
      </c>
      <c r="F12" s="116">
        <v>10</v>
      </c>
      <c r="G12" s="114"/>
      <c r="H12" s="115"/>
      <c r="I12" s="116"/>
      <c r="J12" s="114"/>
      <c r="K12" s="115"/>
      <c r="L12" s="116"/>
      <c r="M12" s="114"/>
      <c r="N12" s="115">
        <v>1</v>
      </c>
      <c r="O12" s="116">
        <v>1</v>
      </c>
      <c r="P12" s="114">
        <v>4</v>
      </c>
      <c r="Q12" s="115">
        <v>16</v>
      </c>
      <c r="R12" s="116">
        <v>24</v>
      </c>
      <c r="S12" s="114">
        <v>2</v>
      </c>
      <c r="T12" s="115">
        <v>5</v>
      </c>
      <c r="U12" s="116">
        <v>10</v>
      </c>
      <c r="V12" s="114"/>
      <c r="W12" s="115"/>
      <c r="X12" s="116"/>
      <c r="Y12" s="143">
        <f t="shared" si="0"/>
        <v>9</v>
      </c>
      <c r="Z12" s="144">
        <f t="shared" si="1"/>
        <v>25</v>
      </c>
      <c r="AA12" s="145">
        <f t="shared" si="1"/>
        <v>45</v>
      </c>
      <c r="AB12" s="138">
        <f t="shared" si="2"/>
        <v>79</v>
      </c>
    </row>
    <row r="13" spans="1:28" s="28" customFormat="1" ht="12.75">
      <c r="A13" s="141"/>
      <c r="B13" s="105" t="s">
        <v>373</v>
      </c>
      <c r="C13" s="142" t="s">
        <v>42</v>
      </c>
      <c r="D13" s="114"/>
      <c r="E13" s="115"/>
      <c r="F13" s="116"/>
      <c r="G13" s="114"/>
      <c r="H13" s="115"/>
      <c r="I13" s="116"/>
      <c r="J13" s="114"/>
      <c r="K13" s="115"/>
      <c r="L13" s="116"/>
      <c r="M13" s="114"/>
      <c r="N13" s="115"/>
      <c r="O13" s="116"/>
      <c r="P13" s="114">
        <v>2</v>
      </c>
      <c r="Q13" s="115"/>
      <c r="R13" s="116">
        <v>2</v>
      </c>
      <c r="S13" s="114">
        <v>2</v>
      </c>
      <c r="T13" s="115">
        <v>1</v>
      </c>
      <c r="U13" s="116">
        <v>10</v>
      </c>
      <c r="V13" s="114"/>
      <c r="W13" s="115"/>
      <c r="X13" s="116"/>
      <c r="Y13" s="143">
        <f t="shared" si="0"/>
        <v>4</v>
      </c>
      <c r="Z13" s="144">
        <f t="shared" si="1"/>
        <v>1</v>
      </c>
      <c r="AA13" s="145">
        <f t="shared" si="1"/>
        <v>12</v>
      </c>
      <c r="AB13" s="138">
        <f t="shared" si="2"/>
        <v>17</v>
      </c>
    </row>
    <row r="14" spans="1:28" s="28" customFormat="1" ht="12.75">
      <c r="A14" s="141"/>
      <c r="B14" s="105" t="s">
        <v>202</v>
      </c>
      <c r="C14" s="142" t="s">
        <v>42</v>
      </c>
      <c r="D14" s="114">
        <v>108</v>
      </c>
      <c r="E14" s="115">
        <v>426</v>
      </c>
      <c r="F14" s="116">
        <v>784</v>
      </c>
      <c r="G14" s="114">
        <v>2</v>
      </c>
      <c r="H14" s="115">
        <v>35</v>
      </c>
      <c r="I14" s="116">
        <v>75</v>
      </c>
      <c r="J14" s="114"/>
      <c r="K14" s="115"/>
      <c r="L14" s="116"/>
      <c r="M14" s="114"/>
      <c r="N14" s="115"/>
      <c r="O14" s="116">
        <v>3</v>
      </c>
      <c r="P14" s="114">
        <v>211</v>
      </c>
      <c r="Q14" s="115">
        <v>962</v>
      </c>
      <c r="R14" s="116">
        <v>1873</v>
      </c>
      <c r="S14" s="114">
        <v>7</v>
      </c>
      <c r="T14" s="115">
        <v>23</v>
      </c>
      <c r="U14" s="116">
        <v>66</v>
      </c>
      <c r="V14" s="114"/>
      <c r="W14" s="115"/>
      <c r="X14" s="116"/>
      <c r="Y14" s="143">
        <f t="shared" si="0"/>
        <v>328</v>
      </c>
      <c r="Z14" s="144">
        <f t="shared" si="1"/>
        <v>1446</v>
      </c>
      <c r="AA14" s="145">
        <f t="shared" si="1"/>
        <v>2801</v>
      </c>
      <c r="AB14" s="138">
        <f t="shared" si="2"/>
        <v>4575</v>
      </c>
    </row>
    <row r="15" spans="1:28" s="28" customFormat="1" ht="12.75">
      <c r="A15" s="141"/>
      <c r="B15" s="105" t="s">
        <v>15</v>
      </c>
      <c r="C15" s="142" t="s">
        <v>42</v>
      </c>
      <c r="D15" s="114">
        <v>42</v>
      </c>
      <c r="E15" s="115">
        <v>196</v>
      </c>
      <c r="F15" s="116">
        <v>388</v>
      </c>
      <c r="G15" s="114">
        <v>1</v>
      </c>
      <c r="H15" s="115">
        <v>37</v>
      </c>
      <c r="I15" s="116">
        <v>98</v>
      </c>
      <c r="J15" s="114"/>
      <c r="K15" s="115"/>
      <c r="L15" s="116"/>
      <c r="M15" s="114"/>
      <c r="N15" s="115">
        <v>3</v>
      </c>
      <c r="O15" s="116">
        <v>4</v>
      </c>
      <c r="P15" s="114">
        <v>122</v>
      </c>
      <c r="Q15" s="115">
        <v>410</v>
      </c>
      <c r="R15" s="116">
        <v>925</v>
      </c>
      <c r="S15" s="114">
        <v>8</v>
      </c>
      <c r="T15" s="115">
        <v>34</v>
      </c>
      <c r="U15" s="116">
        <v>74</v>
      </c>
      <c r="V15" s="114"/>
      <c r="W15" s="115"/>
      <c r="X15" s="116"/>
      <c r="Y15" s="143">
        <f t="shared" si="0"/>
        <v>173</v>
      </c>
      <c r="Z15" s="144">
        <f t="shared" si="1"/>
        <v>680</v>
      </c>
      <c r="AA15" s="145">
        <f t="shared" si="1"/>
        <v>1489</v>
      </c>
      <c r="AB15" s="138">
        <f t="shared" si="2"/>
        <v>2342</v>
      </c>
    </row>
    <row r="16" spans="1:28" s="28" customFormat="1" ht="12.75">
      <c r="A16" s="141"/>
      <c r="B16" s="105" t="s">
        <v>16</v>
      </c>
      <c r="C16" s="142" t="s">
        <v>42</v>
      </c>
      <c r="D16" s="114"/>
      <c r="E16" s="115"/>
      <c r="F16" s="116"/>
      <c r="G16" s="114"/>
      <c r="H16" s="115"/>
      <c r="I16" s="116"/>
      <c r="J16" s="114"/>
      <c r="K16" s="115"/>
      <c r="L16" s="116"/>
      <c r="M16" s="114"/>
      <c r="N16" s="115">
        <v>1</v>
      </c>
      <c r="O16" s="116">
        <v>2</v>
      </c>
      <c r="P16" s="114">
        <v>3</v>
      </c>
      <c r="Q16" s="115">
        <v>1</v>
      </c>
      <c r="R16" s="116">
        <v>6</v>
      </c>
      <c r="S16" s="114">
        <v>7</v>
      </c>
      <c r="T16" s="115">
        <v>33</v>
      </c>
      <c r="U16" s="116">
        <v>165</v>
      </c>
      <c r="V16" s="114"/>
      <c r="W16" s="115"/>
      <c r="X16" s="116"/>
      <c r="Y16" s="143">
        <f t="shared" si="0"/>
        <v>10</v>
      </c>
      <c r="Z16" s="144">
        <f t="shared" si="1"/>
        <v>35</v>
      </c>
      <c r="AA16" s="145">
        <f t="shared" si="1"/>
        <v>173</v>
      </c>
      <c r="AB16" s="138">
        <f t="shared" si="2"/>
        <v>218</v>
      </c>
    </row>
    <row r="17" spans="1:28" s="28" customFormat="1" ht="12.75">
      <c r="A17" s="141"/>
      <c r="B17" s="105" t="s">
        <v>17</v>
      </c>
      <c r="C17" s="142" t="s">
        <v>42</v>
      </c>
      <c r="D17" s="114">
        <v>26</v>
      </c>
      <c r="E17" s="115">
        <v>59</v>
      </c>
      <c r="F17" s="116">
        <v>116</v>
      </c>
      <c r="G17" s="114"/>
      <c r="H17" s="115"/>
      <c r="I17" s="116">
        <v>1</v>
      </c>
      <c r="J17" s="114"/>
      <c r="K17" s="115"/>
      <c r="L17" s="116"/>
      <c r="M17" s="114"/>
      <c r="N17" s="115">
        <v>1</v>
      </c>
      <c r="O17" s="116">
        <v>1</v>
      </c>
      <c r="P17" s="114">
        <v>41</v>
      </c>
      <c r="Q17" s="115">
        <v>123</v>
      </c>
      <c r="R17" s="116">
        <v>254</v>
      </c>
      <c r="S17" s="114">
        <v>16</v>
      </c>
      <c r="T17" s="115">
        <v>80</v>
      </c>
      <c r="U17" s="116">
        <v>208</v>
      </c>
      <c r="V17" s="114"/>
      <c r="W17" s="115"/>
      <c r="X17" s="116"/>
      <c r="Y17" s="143">
        <f t="shared" si="0"/>
        <v>83</v>
      </c>
      <c r="Z17" s="144">
        <f t="shared" si="1"/>
        <v>263</v>
      </c>
      <c r="AA17" s="145">
        <f t="shared" si="1"/>
        <v>580</v>
      </c>
      <c r="AB17" s="138">
        <f t="shared" si="2"/>
        <v>926</v>
      </c>
    </row>
    <row r="18" spans="1:28" s="28" customFormat="1" ht="12.75">
      <c r="A18" s="147"/>
      <c r="B18" s="105" t="s">
        <v>18</v>
      </c>
      <c r="C18" s="142" t="s">
        <v>42</v>
      </c>
      <c r="D18" s="114">
        <v>26</v>
      </c>
      <c r="E18" s="115">
        <v>76</v>
      </c>
      <c r="F18" s="116">
        <v>234</v>
      </c>
      <c r="G18" s="114"/>
      <c r="H18" s="115"/>
      <c r="I18" s="116"/>
      <c r="J18" s="114"/>
      <c r="K18" s="115"/>
      <c r="L18" s="116"/>
      <c r="M18" s="114"/>
      <c r="N18" s="115"/>
      <c r="O18" s="116">
        <v>2</v>
      </c>
      <c r="P18" s="114">
        <v>70</v>
      </c>
      <c r="Q18" s="115">
        <v>236</v>
      </c>
      <c r="R18" s="116">
        <v>845</v>
      </c>
      <c r="S18" s="114">
        <v>18</v>
      </c>
      <c r="T18" s="115">
        <v>18</v>
      </c>
      <c r="U18" s="116">
        <v>131</v>
      </c>
      <c r="V18" s="114"/>
      <c r="W18" s="115"/>
      <c r="X18" s="116"/>
      <c r="Y18" s="143">
        <f t="shared" si="0"/>
        <v>114</v>
      </c>
      <c r="Z18" s="144">
        <f t="shared" si="1"/>
        <v>330</v>
      </c>
      <c r="AA18" s="145">
        <f t="shared" si="1"/>
        <v>1212</v>
      </c>
      <c r="AB18" s="138">
        <f t="shared" si="2"/>
        <v>1656</v>
      </c>
    </row>
    <row r="19" spans="1:28" s="28" customFormat="1" ht="12.75">
      <c r="A19" s="147"/>
      <c r="B19" s="105" t="s">
        <v>19</v>
      </c>
      <c r="C19" s="142" t="s">
        <v>42</v>
      </c>
      <c r="D19" s="114">
        <v>1</v>
      </c>
      <c r="E19" s="115">
        <v>12</v>
      </c>
      <c r="F19" s="116">
        <v>27</v>
      </c>
      <c r="G19" s="114"/>
      <c r="H19" s="115">
        <v>1</v>
      </c>
      <c r="I19" s="116">
        <v>1</v>
      </c>
      <c r="J19" s="114"/>
      <c r="K19" s="115"/>
      <c r="L19" s="116"/>
      <c r="M19" s="114"/>
      <c r="N19" s="115"/>
      <c r="O19" s="116">
        <v>1</v>
      </c>
      <c r="P19" s="114">
        <v>6</v>
      </c>
      <c r="Q19" s="115">
        <v>22</v>
      </c>
      <c r="R19" s="116">
        <v>58</v>
      </c>
      <c r="S19" s="114">
        <v>4</v>
      </c>
      <c r="T19" s="115">
        <v>17</v>
      </c>
      <c r="U19" s="116">
        <v>116</v>
      </c>
      <c r="V19" s="114"/>
      <c r="W19" s="115"/>
      <c r="X19" s="116"/>
      <c r="Y19" s="143">
        <f t="shared" si="0"/>
        <v>11</v>
      </c>
      <c r="Z19" s="144">
        <f t="shared" si="1"/>
        <v>52</v>
      </c>
      <c r="AA19" s="145">
        <f t="shared" si="1"/>
        <v>203</v>
      </c>
      <c r="AB19" s="138">
        <f t="shared" si="2"/>
        <v>266</v>
      </c>
    </row>
    <row r="20" spans="1:28" s="28" customFormat="1" ht="12.75">
      <c r="A20" s="148"/>
      <c r="B20" s="105" t="s">
        <v>20</v>
      </c>
      <c r="C20" s="142" t="s">
        <v>42</v>
      </c>
      <c r="D20" s="114">
        <v>9</v>
      </c>
      <c r="E20" s="115">
        <v>17</v>
      </c>
      <c r="F20" s="116">
        <v>48</v>
      </c>
      <c r="G20" s="114"/>
      <c r="H20" s="115"/>
      <c r="I20" s="116"/>
      <c r="J20" s="114"/>
      <c r="K20" s="115"/>
      <c r="L20" s="116"/>
      <c r="M20" s="114"/>
      <c r="N20" s="115">
        <v>3</v>
      </c>
      <c r="O20" s="116">
        <v>1</v>
      </c>
      <c r="P20" s="114">
        <v>18</v>
      </c>
      <c r="Q20" s="115">
        <v>21</v>
      </c>
      <c r="R20" s="116">
        <v>87</v>
      </c>
      <c r="S20" s="114">
        <v>15</v>
      </c>
      <c r="T20" s="115">
        <v>55</v>
      </c>
      <c r="U20" s="116">
        <v>215</v>
      </c>
      <c r="V20" s="114"/>
      <c r="W20" s="115"/>
      <c r="X20" s="116"/>
      <c r="Y20" s="143">
        <f t="shared" si="0"/>
        <v>42</v>
      </c>
      <c r="Z20" s="144">
        <f t="shared" si="1"/>
        <v>96</v>
      </c>
      <c r="AA20" s="145">
        <f t="shared" si="1"/>
        <v>351</v>
      </c>
      <c r="AB20" s="138">
        <f t="shared" si="2"/>
        <v>489</v>
      </c>
    </row>
    <row r="21" spans="1:28" s="28" customFormat="1" ht="12.75">
      <c r="A21" s="148"/>
      <c r="B21" s="105" t="s">
        <v>21</v>
      </c>
      <c r="C21" s="142" t="s">
        <v>42</v>
      </c>
      <c r="D21" s="114">
        <v>1</v>
      </c>
      <c r="E21" s="115">
        <v>12</v>
      </c>
      <c r="F21" s="116">
        <v>29</v>
      </c>
      <c r="G21" s="114"/>
      <c r="H21" s="115">
        <v>1</v>
      </c>
      <c r="I21" s="116">
        <v>3</v>
      </c>
      <c r="J21" s="114"/>
      <c r="K21" s="115"/>
      <c r="L21" s="116"/>
      <c r="M21" s="114"/>
      <c r="N21" s="115"/>
      <c r="O21" s="116">
        <v>1</v>
      </c>
      <c r="P21" s="114">
        <v>10</v>
      </c>
      <c r="Q21" s="115">
        <v>26</v>
      </c>
      <c r="R21" s="116">
        <v>64</v>
      </c>
      <c r="S21" s="114">
        <v>8</v>
      </c>
      <c r="T21" s="115">
        <v>42</v>
      </c>
      <c r="U21" s="116">
        <v>72</v>
      </c>
      <c r="V21" s="114"/>
      <c r="W21" s="115"/>
      <c r="X21" s="116"/>
      <c r="Y21" s="143">
        <f t="shared" si="0"/>
        <v>19</v>
      </c>
      <c r="Z21" s="144">
        <f t="shared" si="1"/>
        <v>81</v>
      </c>
      <c r="AA21" s="145">
        <f t="shared" si="1"/>
        <v>169</v>
      </c>
      <c r="AB21" s="138">
        <f t="shared" si="2"/>
        <v>269</v>
      </c>
    </row>
    <row r="22" spans="1:28" s="28" customFormat="1" ht="12.75">
      <c r="A22" s="148"/>
      <c r="B22" s="105" t="s">
        <v>22</v>
      </c>
      <c r="C22" s="142" t="s">
        <v>42</v>
      </c>
      <c r="D22" s="114">
        <v>20</v>
      </c>
      <c r="E22" s="115">
        <v>81</v>
      </c>
      <c r="F22" s="116">
        <v>247</v>
      </c>
      <c r="G22" s="114"/>
      <c r="H22" s="115">
        <v>5</v>
      </c>
      <c r="I22" s="116">
        <v>7</v>
      </c>
      <c r="J22" s="114"/>
      <c r="K22" s="115"/>
      <c r="L22" s="116"/>
      <c r="M22" s="114">
        <v>3</v>
      </c>
      <c r="N22" s="115">
        <v>3</v>
      </c>
      <c r="O22" s="116">
        <v>4</v>
      </c>
      <c r="P22" s="114">
        <v>62</v>
      </c>
      <c r="Q22" s="115">
        <v>200</v>
      </c>
      <c r="R22" s="116">
        <v>529</v>
      </c>
      <c r="S22" s="114">
        <v>14</v>
      </c>
      <c r="T22" s="115">
        <v>27</v>
      </c>
      <c r="U22" s="116">
        <v>86</v>
      </c>
      <c r="V22" s="114"/>
      <c r="W22" s="115"/>
      <c r="X22" s="116"/>
      <c r="Y22" s="143">
        <f t="shared" si="0"/>
        <v>99</v>
      </c>
      <c r="Z22" s="144">
        <f t="shared" si="1"/>
        <v>316</v>
      </c>
      <c r="AA22" s="145">
        <f t="shared" si="1"/>
        <v>873</v>
      </c>
      <c r="AB22" s="138">
        <f t="shared" si="2"/>
        <v>1288</v>
      </c>
    </row>
    <row r="23" spans="1:28" s="28" customFormat="1" ht="12.75">
      <c r="A23" s="148"/>
      <c r="B23" s="105" t="s">
        <v>23</v>
      </c>
      <c r="C23" s="142" t="s">
        <v>42</v>
      </c>
      <c r="D23" s="114">
        <v>17</v>
      </c>
      <c r="E23" s="115">
        <v>56</v>
      </c>
      <c r="F23" s="116">
        <v>145</v>
      </c>
      <c r="G23" s="114"/>
      <c r="H23" s="115">
        <v>2</v>
      </c>
      <c r="I23" s="116">
        <v>8</v>
      </c>
      <c r="J23" s="114"/>
      <c r="K23" s="115"/>
      <c r="L23" s="116"/>
      <c r="M23" s="114"/>
      <c r="N23" s="115">
        <v>1</v>
      </c>
      <c r="O23" s="116">
        <v>4</v>
      </c>
      <c r="P23" s="114">
        <v>29</v>
      </c>
      <c r="Q23" s="115">
        <v>84</v>
      </c>
      <c r="R23" s="116">
        <v>244</v>
      </c>
      <c r="S23" s="114">
        <v>8</v>
      </c>
      <c r="T23" s="115">
        <v>62</v>
      </c>
      <c r="U23" s="116">
        <v>144</v>
      </c>
      <c r="V23" s="114"/>
      <c r="W23" s="115"/>
      <c r="X23" s="116"/>
      <c r="Y23" s="143">
        <f t="shared" si="0"/>
        <v>54</v>
      </c>
      <c r="Z23" s="144">
        <f t="shared" si="1"/>
        <v>205</v>
      </c>
      <c r="AA23" s="145">
        <f t="shared" si="1"/>
        <v>545</v>
      </c>
      <c r="AB23" s="138">
        <f t="shared" si="2"/>
        <v>804</v>
      </c>
    </row>
    <row r="24" spans="1:28" s="28" customFormat="1" ht="12.75">
      <c r="A24" s="148"/>
      <c r="B24" s="105" t="s">
        <v>24</v>
      </c>
      <c r="C24" s="142" t="s">
        <v>42</v>
      </c>
      <c r="D24" s="114">
        <v>17</v>
      </c>
      <c r="E24" s="115">
        <v>42</v>
      </c>
      <c r="F24" s="116">
        <v>160</v>
      </c>
      <c r="G24" s="114">
        <v>1</v>
      </c>
      <c r="H24" s="115"/>
      <c r="I24" s="116">
        <v>22</v>
      </c>
      <c r="J24" s="114"/>
      <c r="K24" s="115"/>
      <c r="L24" s="116"/>
      <c r="M24" s="114"/>
      <c r="N24" s="115"/>
      <c r="O24" s="116"/>
      <c r="P24" s="114">
        <v>40</v>
      </c>
      <c r="Q24" s="115">
        <v>138</v>
      </c>
      <c r="R24" s="116">
        <v>370</v>
      </c>
      <c r="S24" s="114">
        <v>2</v>
      </c>
      <c r="T24" s="115">
        <v>16</v>
      </c>
      <c r="U24" s="116">
        <v>67</v>
      </c>
      <c r="V24" s="114"/>
      <c r="W24" s="115"/>
      <c r="X24" s="116"/>
      <c r="Y24" s="143">
        <f t="shared" si="0"/>
        <v>60</v>
      </c>
      <c r="Z24" s="144">
        <f t="shared" si="1"/>
        <v>196</v>
      </c>
      <c r="AA24" s="145">
        <f t="shared" si="1"/>
        <v>619</v>
      </c>
      <c r="AB24" s="138">
        <f t="shared" si="2"/>
        <v>875</v>
      </c>
    </row>
    <row r="25" spans="1:28" s="28" customFormat="1" ht="12.75">
      <c r="A25" s="148"/>
      <c r="B25" s="105" t="s">
        <v>302</v>
      </c>
      <c r="C25" s="142" t="s">
        <v>42</v>
      </c>
      <c r="D25" s="114">
        <v>4</v>
      </c>
      <c r="E25" s="115">
        <v>13</v>
      </c>
      <c r="F25" s="116">
        <v>74</v>
      </c>
      <c r="G25" s="114"/>
      <c r="H25" s="115"/>
      <c r="I25" s="116"/>
      <c r="J25" s="114"/>
      <c r="K25" s="115"/>
      <c r="L25" s="116"/>
      <c r="M25" s="114"/>
      <c r="N25" s="115"/>
      <c r="O25" s="116"/>
      <c r="P25" s="114">
        <v>10</v>
      </c>
      <c r="Q25" s="115">
        <v>42</v>
      </c>
      <c r="R25" s="116">
        <v>177</v>
      </c>
      <c r="S25" s="114">
        <v>3</v>
      </c>
      <c r="T25" s="115">
        <v>18</v>
      </c>
      <c r="U25" s="116">
        <v>24</v>
      </c>
      <c r="V25" s="114"/>
      <c r="W25" s="115"/>
      <c r="X25" s="116"/>
      <c r="Y25" s="143">
        <f t="shared" si="0"/>
        <v>17</v>
      </c>
      <c r="Z25" s="144">
        <f t="shared" si="1"/>
        <v>73</v>
      </c>
      <c r="AA25" s="145">
        <f t="shared" si="1"/>
        <v>275</v>
      </c>
      <c r="AB25" s="138">
        <f t="shared" si="2"/>
        <v>365</v>
      </c>
    </row>
    <row r="26" spans="1:28" s="28" customFormat="1" ht="12.75">
      <c r="A26" s="148"/>
      <c r="B26" s="105" t="s">
        <v>184</v>
      </c>
      <c r="C26" s="142" t="s">
        <v>42</v>
      </c>
      <c r="D26" s="114">
        <v>12</v>
      </c>
      <c r="E26" s="115">
        <v>57</v>
      </c>
      <c r="F26" s="116">
        <v>198</v>
      </c>
      <c r="G26" s="114"/>
      <c r="H26" s="115"/>
      <c r="I26" s="116">
        <v>6</v>
      </c>
      <c r="J26" s="114"/>
      <c r="K26" s="115"/>
      <c r="L26" s="116"/>
      <c r="M26" s="114"/>
      <c r="N26" s="115"/>
      <c r="O26" s="116">
        <v>1</v>
      </c>
      <c r="P26" s="114">
        <v>20</v>
      </c>
      <c r="Q26" s="115">
        <v>80</v>
      </c>
      <c r="R26" s="116">
        <v>291</v>
      </c>
      <c r="S26" s="114">
        <v>1</v>
      </c>
      <c r="T26" s="115">
        <v>2</v>
      </c>
      <c r="U26" s="116">
        <v>36</v>
      </c>
      <c r="V26" s="114"/>
      <c r="W26" s="115"/>
      <c r="X26" s="116"/>
      <c r="Y26" s="143">
        <f t="shared" si="0"/>
        <v>33</v>
      </c>
      <c r="Z26" s="144">
        <f t="shared" si="1"/>
        <v>139</v>
      </c>
      <c r="AA26" s="145">
        <f t="shared" si="1"/>
        <v>532</v>
      </c>
      <c r="AB26" s="138">
        <f t="shared" si="2"/>
        <v>704</v>
      </c>
    </row>
    <row r="27" spans="1:28" s="28" customFormat="1" ht="12.75">
      <c r="A27" s="148"/>
      <c r="B27" s="105" t="s">
        <v>186</v>
      </c>
      <c r="C27" s="142" t="s">
        <v>42</v>
      </c>
      <c r="D27" s="114">
        <v>3</v>
      </c>
      <c r="E27" s="115">
        <v>6</v>
      </c>
      <c r="F27" s="116">
        <v>64</v>
      </c>
      <c r="G27" s="114"/>
      <c r="H27" s="115"/>
      <c r="I27" s="116">
        <v>2</v>
      </c>
      <c r="J27" s="114"/>
      <c r="K27" s="115"/>
      <c r="L27" s="116"/>
      <c r="M27" s="114"/>
      <c r="N27" s="115"/>
      <c r="O27" s="116">
        <v>1</v>
      </c>
      <c r="P27" s="114">
        <v>8</v>
      </c>
      <c r="Q27" s="115">
        <v>24</v>
      </c>
      <c r="R27" s="116">
        <v>137</v>
      </c>
      <c r="S27" s="114">
        <v>1</v>
      </c>
      <c r="T27" s="115">
        <v>7</v>
      </c>
      <c r="U27" s="116">
        <v>38</v>
      </c>
      <c r="V27" s="114"/>
      <c r="W27" s="115"/>
      <c r="X27" s="116"/>
      <c r="Y27" s="143">
        <f t="shared" si="0"/>
        <v>12</v>
      </c>
      <c r="Z27" s="144">
        <f t="shared" si="1"/>
        <v>37</v>
      </c>
      <c r="AA27" s="145">
        <f t="shared" si="1"/>
        <v>242</v>
      </c>
      <c r="AB27" s="138">
        <f t="shared" si="2"/>
        <v>291</v>
      </c>
    </row>
    <row r="28" spans="1:28" s="28" customFormat="1" ht="12.75">
      <c r="A28" s="149"/>
      <c r="B28" s="105" t="s">
        <v>203</v>
      </c>
      <c r="C28" s="142" t="s">
        <v>42</v>
      </c>
      <c r="D28" s="114">
        <v>23</v>
      </c>
      <c r="E28" s="115">
        <v>160</v>
      </c>
      <c r="F28" s="116">
        <v>273</v>
      </c>
      <c r="G28" s="114"/>
      <c r="H28" s="115"/>
      <c r="I28" s="116"/>
      <c r="J28" s="114"/>
      <c r="K28" s="115"/>
      <c r="L28" s="116"/>
      <c r="M28" s="114"/>
      <c r="N28" s="115"/>
      <c r="O28" s="116"/>
      <c r="P28" s="114">
        <v>30</v>
      </c>
      <c r="Q28" s="115">
        <v>156</v>
      </c>
      <c r="R28" s="116">
        <v>293</v>
      </c>
      <c r="S28" s="114">
        <v>2</v>
      </c>
      <c r="T28" s="115">
        <v>5</v>
      </c>
      <c r="U28" s="116">
        <v>49</v>
      </c>
      <c r="V28" s="114"/>
      <c r="W28" s="115"/>
      <c r="X28" s="116">
        <v>3</v>
      </c>
      <c r="Y28" s="143">
        <f t="shared" si="0"/>
        <v>55</v>
      </c>
      <c r="Z28" s="144">
        <f t="shared" si="1"/>
        <v>321</v>
      </c>
      <c r="AA28" s="145">
        <f t="shared" si="1"/>
        <v>618</v>
      </c>
      <c r="AB28" s="138">
        <f t="shared" si="2"/>
        <v>994</v>
      </c>
    </row>
    <row r="29" spans="1:28" s="28" customFormat="1" ht="12.75">
      <c r="A29" s="148"/>
      <c r="B29" s="105" t="s">
        <v>57</v>
      </c>
      <c r="C29" s="142" t="s">
        <v>42</v>
      </c>
      <c r="D29" s="114">
        <v>25</v>
      </c>
      <c r="E29" s="115">
        <v>69</v>
      </c>
      <c r="F29" s="116">
        <v>203</v>
      </c>
      <c r="G29" s="114"/>
      <c r="H29" s="115"/>
      <c r="I29" s="116">
        <v>1</v>
      </c>
      <c r="J29" s="114"/>
      <c r="K29" s="115"/>
      <c r="L29" s="116"/>
      <c r="M29" s="114">
        <v>1</v>
      </c>
      <c r="N29" s="115"/>
      <c r="O29" s="116">
        <v>1</v>
      </c>
      <c r="P29" s="114">
        <v>35</v>
      </c>
      <c r="Q29" s="115">
        <v>108</v>
      </c>
      <c r="R29" s="116">
        <v>344</v>
      </c>
      <c r="S29" s="114">
        <v>2</v>
      </c>
      <c r="T29" s="115">
        <v>17</v>
      </c>
      <c r="U29" s="116">
        <v>41</v>
      </c>
      <c r="V29" s="114"/>
      <c r="W29" s="115"/>
      <c r="X29" s="116"/>
      <c r="Y29" s="143">
        <f t="shared" si="0"/>
        <v>63</v>
      </c>
      <c r="Z29" s="144">
        <f t="shared" si="1"/>
        <v>194</v>
      </c>
      <c r="AA29" s="145">
        <f t="shared" si="1"/>
        <v>590</v>
      </c>
      <c r="AB29" s="138">
        <f t="shared" si="2"/>
        <v>847</v>
      </c>
    </row>
    <row r="30" spans="1:28" s="28" customFormat="1" ht="12.75">
      <c r="A30" s="148"/>
      <c r="B30" s="105" t="s">
        <v>111</v>
      </c>
      <c r="C30" s="142" t="s">
        <v>42</v>
      </c>
      <c r="D30" s="114">
        <v>3</v>
      </c>
      <c r="E30" s="115">
        <v>3</v>
      </c>
      <c r="F30" s="116">
        <v>6</v>
      </c>
      <c r="G30" s="114"/>
      <c r="H30" s="115"/>
      <c r="I30" s="116"/>
      <c r="J30" s="114"/>
      <c r="K30" s="115"/>
      <c r="L30" s="116"/>
      <c r="M30" s="114"/>
      <c r="N30" s="115"/>
      <c r="O30" s="116"/>
      <c r="P30" s="114">
        <v>4</v>
      </c>
      <c r="Q30" s="115">
        <v>6</v>
      </c>
      <c r="R30" s="116">
        <v>12</v>
      </c>
      <c r="S30" s="114">
        <v>1</v>
      </c>
      <c r="T30" s="115">
        <v>4</v>
      </c>
      <c r="U30" s="116">
        <v>25</v>
      </c>
      <c r="V30" s="114"/>
      <c r="W30" s="115"/>
      <c r="X30" s="116"/>
      <c r="Y30" s="143">
        <f t="shared" si="0"/>
        <v>8</v>
      </c>
      <c r="Z30" s="144">
        <f t="shared" si="1"/>
        <v>13</v>
      </c>
      <c r="AA30" s="145">
        <f t="shared" si="1"/>
        <v>43</v>
      </c>
      <c r="AB30" s="138">
        <f t="shared" si="2"/>
        <v>64</v>
      </c>
    </row>
    <row r="31" spans="1:28" s="28" customFormat="1" ht="12.75">
      <c r="A31" s="148"/>
      <c r="B31" s="150" t="s">
        <v>274</v>
      </c>
      <c r="C31" s="142" t="s">
        <v>42</v>
      </c>
      <c r="D31" s="114">
        <v>22</v>
      </c>
      <c r="E31" s="115">
        <v>40</v>
      </c>
      <c r="F31" s="116">
        <v>93</v>
      </c>
      <c r="G31" s="114">
        <v>1</v>
      </c>
      <c r="H31" s="115">
        <v>2</v>
      </c>
      <c r="I31" s="116">
        <v>5</v>
      </c>
      <c r="J31" s="114"/>
      <c r="K31" s="115"/>
      <c r="L31" s="116"/>
      <c r="M31" s="114">
        <v>8</v>
      </c>
      <c r="N31" s="115">
        <v>10</v>
      </c>
      <c r="O31" s="116">
        <v>14</v>
      </c>
      <c r="P31" s="114">
        <v>68</v>
      </c>
      <c r="Q31" s="115">
        <v>143</v>
      </c>
      <c r="R31" s="116">
        <v>361</v>
      </c>
      <c r="S31" s="114">
        <v>14</v>
      </c>
      <c r="T31" s="115">
        <v>42</v>
      </c>
      <c r="U31" s="116">
        <v>186</v>
      </c>
      <c r="V31" s="114"/>
      <c r="W31" s="115"/>
      <c r="X31" s="116">
        <v>2</v>
      </c>
      <c r="Y31" s="143">
        <f t="shared" si="0"/>
        <v>113</v>
      </c>
      <c r="Z31" s="144">
        <f t="shared" si="1"/>
        <v>237</v>
      </c>
      <c r="AA31" s="145">
        <f t="shared" si="1"/>
        <v>661</v>
      </c>
      <c r="AB31" s="138">
        <f t="shared" si="2"/>
        <v>1011</v>
      </c>
    </row>
    <row r="32" spans="1:28" ht="31.5">
      <c r="A32" s="37"/>
      <c r="B32" s="39" t="s">
        <v>190</v>
      </c>
      <c r="C32" s="38" t="s">
        <v>42</v>
      </c>
      <c r="D32" s="82">
        <f>SUM(D9:D31)</f>
        <v>367</v>
      </c>
      <c r="E32" s="82">
        <f aca="true" t="shared" si="3" ref="E32:X32">SUM(E9:E31)</f>
        <v>1335</v>
      </c>
      <c r="F32" s="82">
        <f t="shared" si="3"/>
        <v>3105</v>
      </c>
      <c r="G32" s="82">
        <f t="shared" si="3"/>
        <v>6</v>
      </c>
      <c r="H32" s="82">
        <f t="shared" si="3"/>
        <v>86</v>
      </c>
      <c r="I32" s="82">
        <f t="shared" si="3"/>
        <v>238</v>
      </c>
      <c r="J32" s="82">
        <f t="shared" si="3"/>
        <v>0</v>
      </c>
      <c r="K32" s="82">
        <f t="shared" si="3"/>
        <v>0</v>
      </c>
      <c r="L32" s="82">
        <f t="shared" si="3"/>
        <v>0</v>
      </c>
      <c r="M32" s="82">
        <f t="shared" si="3"/>
        <v>12</v>
      </c>
      <c r="N32" s="82">
        <f t="shared" si="3"/>
        <v>23</v>
      </c>
      <c r="O32" s="82">
        <f t="shared" si="3"/>
        <v>41</v>
      </c>
      <c r="P32" s="82">
        <f t="shared" si="3"/>
        <v>809</v>
      </c>
      <c r="Q32" s="82">
        <f t="shared" si="3"/>
        <v>2820</v>
      </c>
      <c r="R32" s="82">
        <f t="shared" si="3"/>
        <v>7007</v>
      </c>
      <c r="S32" s="82">
        <f t="shared" si="3"/>
        <v>139</v>
      </c>
      <c r="T32" s="82">
        <f t="shared" si="3"/>
        <v>512</v>
      </c>
      <c r="U32" s="82">
        <f t="shared" si="3"/>
        <v>1777</v>
      </c>
      <c r="V32" s="82">
        <f t="shared" si="3"/>
        <v>0</v>
      </c>
      <c r="W32" s="82">
        <f t="shared" si="3"/>
        <v>0</v>
      </c>
      <c r="X32" s="82">
        <f t="shared" si="3"/>
        <v>5</v>
      </c>
      <c r="Y32" s="82">
        <f t="shared" si="0"/>
        <v>1333</v>
      </c>
      <c r="Z32" s="40">
        <f t="shared" si="1"/>
        <v>4776</v>
      </c>
      <c r="AA32" s="79">
        <f t="shared" si="1"/>
        <v>12173</v>
      </c>
      <c r="AB32" s="75">
        <f t="shared" si="2"/>
        <v>18282</v>
      </c>
    </row>
    <row r="33" spans="1:28" ht="15.75">
      <c r="A33" s="20"/>
      <c r="B33" s="21" t="s">
        <v>49</v>
      </c>
      <c r="C33" s="18" t="s">
        <v>49</v>
      </c>
      <c r="D33" s="72">
        <v>8</v>
      </c>
      <c r="E33" s="25">
        <v>28</v>
      </c>
      <c r="F33" s="78">
        <v>74</v>
      </c>
      <c r="G33" s="72"/>
      <c r="H33" s="25">
        <v>1</v>
      </c>
      <c r="I33" s="78">
        <v>2</v>
      </c>
      <c r="J33" s="72">
        <v>1</v>
      </c>
      <c r="K33" s="25"/>
      <c r="L33" s="78"/>
      <c r="M33" s="72">
        <v>13</v>
      </c>
      <c r="N33" s="25"/>
      <c r="O33" s="78">
        <v>5</v>
      </c>
      <c r="P33" s="72">
        <v>12</v>
      </c>
      <c r="Q33" s="25">
        <v>69</v>
      </c>
      <c r="R33" s="78">
        <v>171</v>
      </c>
      <c r="S33" s="72">
        <v>25</v>
      </c>
      <c r="T33" s="25">
        <v>81</v>
      </c>
      <c r="U33" s="78">
        <v>194</v>
      </c>
      <c r="V33" s="72"/>
      <c r="W33" s="25"/>
      <c r="X33" s="78"/>
      <c r="Y33" s="72">
        <f t="shared" si="0"/>
        <v>59</v>
      </c>
      <c r="Z33" s="25">
        <f t="shared" si="1"/>
        <v>179</v>
      </c>
      <c r="AA33" s="78">
        <f t="shared" si="1"/>
        <v>446</v>
      </c>
      <c r="AB33" s="76">
        <f t="shared" si="2"/>
        <v>684</v>
      </c>
    </row>
    <row r="34" spans="1:28" s="28" customFormat="1" ht="12.75">
      <c r="A34" s="148"/>
      <c r="B34" s="105" t="s">
        <v>25</v>
      </c>
      <c r="C34" s="142" t="s">
        <v>43</v>
      </c>
      <c r="D34" s="114">
        <v>3</v>
      </c>
      <c r="E34" s="115">
        <v>17</v>
      </c>
      <c r="F34" s="116">
        <v>31</v>
      </c>
      <c r="G34" s="114"/>
      <c r="H34" s="115">
        <v>1</v>
      </c>
      <c r="I34" s="116"/>
      <c r="J34" s="114"/>
      <c r="K34" s="115"/>
      <c r="L34" s="116"/>
      <c r="M34" s="114"/>
      <c r="N34" s="115"/>
      <c r="O34" s="116">
        <v>1</v>
      </c>
      <c r="P34" s="114">
        <v>4</v>
      </c>
      <c r="Q34" s="115">
        <v>32</v>
      </c>
      <c r="R34" s="116">
        <v>63</v>
      </c>
      <c r="S34" s="114">
        <v>8</v>
      </c>
      <c r="T34" s="115">
        <v>24</v>
      </c>
      <c r="U34" s="116">
        <v>63</v>
      </c>
      <c r="V34" s="114"/>
      <c r="W34" s="115"/>
      <c r="X34" s="116"/>
      <c r="Y34" s="143">
        <f t="shared" si="0"/>
        <v>15</v>
      </c>
      <c r="Z34" s="144">
        <f t="shared" si="1"/>
        <v>74</v>
      </c>
      <c r="AA34" s="145">
        <f t="shared" si="1"/>
        <v>158</v>
      </c>
      <c r="AB34" s="138">
        <f t="shared" si="2"/>
        <v>247</v>
      </c>
    </row>
    <row r="35" spans="1:28" s="28" customFormat="1" ht="12.75">
      <c r="A35" s="148"/>
      <c r="B35" s="105" t="s">
        <v>39</v>
      </c>
      <c r="C35" s="142" t="s">
        <v>43</v>
      </c>
      <c r="D35" s="114">
        <v>4</v>
      </c>
      <c r="E35" s="115">
        <v>9</v>
      </c>
      <c r="F35" s="116">
        <v>35</v>
      </c>
      <c r="G35" s="114"/>
      <c r="H35" s="115"/>
      <c r="I35" s="116">
        <v>1</v>
      </c>
      <c r="J35" s="114"/>
      <c r="K35" s="115"/>
      <c r="L35" s="116"/>
      <c r="M35" s="114"/>
      <c r="N35" s="115"/>
      <c r="O35" s="116"/>
      <c r="P35" s="114">
        <v>5</v>
      </c>
      <c r="Q35" s="115">
        <v>19</v>
      </c>
      <c r="R35" s="116">
        <v>77</v>
      </c>
      <c r="S35" s="114">
        <v>14</v>
      </c>
      <c r="T35" s="115">
        <v>32</v>
      </c>
      <c r="U35" s="116">
        <v>73</v>
      </c>
      <c r="V35" s="114"/>
      <c r="W35" s="115"/>
      <c r="X35" s="116"/>
      <c r="Y35" s="143">
        <f t="shared" si="0"/>
        <v>23</v>
      </c>
      <c r="Z35" s="144">
        <f t="shared" si="1"/>
        <v>60</v>
      </c>
      <c r="AA35" s="145">
        <f t="shared" si="1"/>
        <v>186</v>
      </c>
      <c r="AB35" s="138">
        <f t="shared" si="2"/>
        <v>269</v>
      </c>
    </row>
    <row r="36" spans="1:28" s="28" customFormat="1" ht="12.75">
      <c r="A36" s="148"/>
      <c r="B36" s="105" t="s">
        <v>26</v>
      </c>
      <c r="C36" s="142" t="s">
        <v>43</v>
      </c>
      <c r="D36" s="114">
        <v>1</v>
      </c>
      <c r="E36" s="115">
        <v>2</v>
      </c>
      <c r="F36" s="116">
        <v>8</v>
      </c>
      <c r="G36" s="114"/>
      <c r="H36" s="115"/>
      <c r="I36" s="116">
        <v>1</v>
      </c>
      <c r="J36" s="114">
        <v>1</v>
      </c>
      <c r="K36" s="115"/>
      <c r="L36" s="116"/>
      <c r="M36" s="114">
        <v>13</v>
      </c>
      <c r="N36" s="115"/>
      <c r="O36" s="116">
        <v>4</v>
      </c>
      <c r="P36" s="114">
        <v>3</v>
      </c>
      <c r="Q36" s="115">
        <v>18</v>
      </c>
      <c r="R36" s="116">
        <v>31</v>
      </c>
      <c r="S36" s="114">
        <v>3</v>
      </c>
      <c r="T36" s="115">
        <v>25</v>
      </c>
      <c r="U36" s="116">
        <v>58</v>
      </c>
      <c r="V36" s="114"/>
      <c r="W36" s="115"/>
      <c r="X36" s="116"/>
      <c r="Y36" s="143">
        <f t="shared" si="0"/>
        <v>21</v>
      </c>
      <c r="Z36" s="144">
        <f t="shared" si="1"/>
        <v>45</v>
      </c>
      <c r="AA36" s="145">
        <f t="shared" si="1"/>
        <v>102</v>
      </c>
      <c r="AB36" s="138">
        <f t="shared" si="2"/>
        <v>168</v>
      </c>
    </row>
    <row r="37" spans="1:28" ht="31.5">
      <c r="A37" s="37"/>
      <c r="B37" s="39" t="s">
        <v>191</v>
      </c>
      <c r="C37" s="38" t="s">
        <v>43</v>
      </c>
      <c r="D37" s="82">
        <f>SUM(D34:D36)</f>
        <v>8</v>
      </c>
      <c r="E37" s="82">
        <f aca="true" t="shared" si="4" ref="E37:X37">SUM(E34:E36)</f>
        <v>28</v>
      </c>
      <c r="F37" s="82">
        <f t="shared" si="4"/>
        <v>74</v>
      </c>
      <c r="G37" s="82">
        <f t="shared" si="4"/>
        <v>0</v>
      </c>
      <c r="H37" s="82">
        <f t="shared" si="4"/>
        <v>1</v>
      </c>
      <c r="I37" s="82">
        <f t="shared" si="4"/>
        <v>2</v>
      </c>
      <c r="J37" s="82">
        <f t="shared" si="4"/>
        <v>1</v>
      </c>
      <c r="K37" s="82">
        <f t="shared" si="4"/>
        <v>0</v>
      </c>
      <c r="L37" s="82">
        <f t="shared" si="4"/>
        <v>0</v>
      </c>
      <c r="M37" s="82">
        <f t="shared" si="4"/>
        <v>13</v>
      </c>
      <c r="N37" s="82">
        <f t="shared" si="4"/>
        <v>0</v>
      </c>
      <c r="O37" s="82">
        <f t="shared" si="4"/>
        <v>5</v>
      </c>
      <c r="P37" s="82">
        <f t="shared" si="4"/>
        <v>12</v>
      </c>
      <c r="Q37" s="82">
        <f t="shared" si="4"/>
        <v>69</v>
      </c>
      <c r="R37" s="82">
        <f t="shared" si="4"/>
        <v>171</v>
      </c>
      <c r="S37" s="82">
        <f t="shared" si="4"/>
        <v>25</v>
      </c>
      <c r="T37" s="82">
        <f t="shared" si="4"/>
        <v>81</v>
      </c>
      <c r="U37" s="82">
        <f t="shared" si="4"/>
        <v>194</v>
      </c>
      <c r="V37" s="82">
        <f t="shared" si="4"/>
        <v>0</v>
      </c>
      <c r="W37" s="82">
        <f t="shared" si="4"/>
        <v>0</v>
      </c>
      <c r="X37" s="82">
        <f t="shared" si="4"/>
        <v>0</v>
      </c>
      <c r="Y37" s="82">
        <f t="shared" si="0"/>
        <v>59</v>
      </c>
      <c r="Z37" s="40">
        <f t="shared" si="1"/>
        <v>179</v>
      </c>
      <c r="AA37" s="79">
        <f t="shared" si="1"/>
        <v>446</v>
      </c>
      <c r="AB37" s="75">
        <f t="shared" si="2"/>
        <v>684</v>
      </c>
    </row>
    <row r="38" spans="1:28" ht="15.75">
      <c r="A38" s="20"/>
      <c r="B38" s="21" t="s">
        <v>44</v>
      </c>
      <c r="C38" s="18" t="s">
        <v>44</v>
      </c>
      <c r="D38" s="72">
        <v>7</v>
      </c>
      <c r="E38" s="25">
        <v>12</v>
      </c>
      <c r="F38" s="78">
        <v>22</v>
      </c>
      <c r="G38" s="72"/>
      <c r="H38" s="25"/>
      <c r="I38" s="78">
        <v>1</v>
      </c>
      <c r="J38" s="72"/>
      <c r="K38" s="25"/>
      <c r="L38" s="78"/>
      <c r="M38" s="72">
        <v>1</v>
      </c>
      <c r="N38" s="25"/>
      <c r="O38" s="78">
        <v>2</v>
      </c>
      <c r="P38" s="72">
        <v>14</v>
      </c>
      <c r="Q38" s="25">
        <v>39</v>
      </c>
      <c r="R38" s="78">
        <v>95</v>
      </c>
      <c r="S38" s="72">
        <v>16</v>
      </c>
      <c r="T38" s="25">
        <v>130</v>
      </c>
      <c r="U38" s="78">
        <v>342</v>
      </c>
      <c r="V38" s="72"/>
      <c r="W38" s="25"/>
      <c r="X38" s="78"/>
      <c r="Y38" s="72">
        <f t="shared" si="0"/>
        <v>38</v>
      </c>
      <c r="Z38" s="25">
        <f t="shared" si="1"/>
        <v>181</v>
      </c>
      <c r="AA38" s="78">
        <f t="shared" si="1"/>
        <v>462</v>
      </c>
      <c r="AB38" s="76">
        <f t="shared" si="2"/>
        <v>681</v>
      </c>
    </row>
    <row r="39" spans="1:28" s="28" customFormat="1" ht="12.75">
      <c r="A39" s="148"/>
      <c r="B39" s="105" t="s">
        <v>27</v>
      </c>
      <c r="C39" s="142" t="s">
        <v>44</v>
      </c>
      <c r="D39" s="114"/>
      <c r="E39" s="115"/>
      <c r="F39" s="116"/>
      <c r="G39" s="114"/>
      <c r="H39" s="115"/>
      <c r="I39" s="116"/>
      <c r="J39" s="114"/>
      <c r="K39" s="115"/>
      <c r="L39" s="116"/>
      <c r="M39" s="114"/>
      <c r="N39" s="115"/>
      <c r="O39" s="116"/>
      <c r="P39" s="114">
        <v>1</v>
      </c>
      <c r="Q39" s="115"/>
      <c r="R39" s="116">
        <v>2</v>
      </c>
      <c r="S39" s="114"/>
      <c r="T39" s="115">
        <v>4</v>
      </c>
      <c r="U39" s="116">
        <v>3</v>
      </c>
      <c r="V39" s="114"/>
      <c r="W39" s="115"/>
      <c r="X39" s="116"/>
      <c r="Y39" s="143">
        <f t="shared" si="0"/>
        <v>1</v>
      </c>
      <c r="Z39" s="144">
        <f t="shared" si="1"/>
        <v>4</v>
      </c>
      <c r="AA39" s="145">
        <f t="shared" si="1"/>
        <v>5</v>
      </c>
      <c r="AB39" s="138">
        <f t="shared" si="2"/>
        <v>10</v>
      </c>
    </row>
    <row r="40" spans="1:28" s="28" customFormat="1" ht="12.75">
      <c r="A40" s="148"/>
      <c r="B40" s="105" t="s">
        <v>28</v>
      </c>
      <c r="C40" s="142" t="s">
        <v>44</v>
      </c>
      <c r="D40" s="114">
        <v>1</v>
      </c>
      <c r="E40" s="115"/>
      <c r="F40" s="116">
        <v>5</v>
      </c>
      <c r="G40" s="114"/>
      <c r="H40" s="115"/>
      <c r="I40" s="116"/>
      <c r="J40" s="114"/>
      <c r="K40" s="115"/>
      <c r="L40" s="116"/>
      <c r="M40" s="114"/>
      <c r="N40" s="115"/>
      <c r="O40" s="116">
        <v>1</v>
      </c>
      <c r="P40" s="114"/>
      <c r="Q40" s="115">
        <v>5</v>
      </c>
      <c r="R40" s="116">
        <v>8</v>
      </c>
      <c r="S40" s="114">
        <v>4</v>
      </c>
      <c r="T40" s="115">
        <v>69</v>
      </c>
      <c r="U40" s="116">
        <v>139</v>
      </c>
      <c r="V40" s="114"/>
      <c r="W40" s="115"/>
      <c r="X40" s="116"/>
      <c r="Y40" s="143">
        <f t="shared" si="0"/>
        <v>5</v>
      </c>
      <c r="Z40" s="144">
        <f t="shared" si="1"/>
        <v>74</v>
      </c>
      <c r="AA40" s="145">
        <f t="shared" si="1"/>
        <v>153</v>
      </c>
      <c r="AB40" s="138">
        <f t="shared" si="2"/>
        <v>232</v>
      </c>
    </row>
    <row r="41" spans="1:28" s="28" customFormat="1" ht="12.75">
      <c r="A41" s="148"/>
      <c r="B41" s="105" t="s">
        <v>29</v>
      </c>
      <c r="C41" s="142" t="s">
        <v>44</v>
      </c>
      <c r="D41" s="114">
        <v>3</v>
      </c>
      <c r="E41" s="115">
        <v>4</v>
      </c>
      <c r="F41" s="116">
        <v>2</v>
      </c>
      <c r="G41" s="114"/>
      <c r="H41" s="115"/>
      <c r="I41" s="116">
        <v>1</v>
      </c>
      <c r="J41" s="114"/>
      <c r="K41" s="115"/>
      <c r="L41" s="116"/>
      <c r="M41" s="114"/>
      <c r="N41" s="115"/>
      <c r="O41" s="116"/>
      <c r="P41" s="114">
        <v>6</v>
      </c>
      <c r="Q41" s="115">
        <v>20</v>
      </c>
      <c r="R41" s="116">
        <v>50</v>
      </c>
      <c r="S41" s="114">
        <v>2</v>
      </c>
      <c r="T41" s="115">
        <v>19</v>
      </c>
      <c r="U41" s="116">
        <v>64</v>
      </c>
      <c r="V41" s="114"/>
      <c r="W41" s="115"/>
      <c r="X41" s="116"/>
      <c r="Y41" s="143">
        <f t="shared" si="0"/>
        <v>11</v>
      </c>
      <c r="Z41" s="144">
        <f t="shared" si="1"/>
        <v>43</v>
      </c>
      <c r="AA41" s="145">
        <f t="shared" si="1"/>
        <v>117</v>
      </c>
      <c r="AB41" s="138">
        <f t="shared" si="2"/>
        <v>171</v>
      </c>
    </row>
    <row r="42" spans="1:28" s="28" customFormat="1" ht="12.75">
      <c r="A42" s="148"/>
      <c r="B42" s="105" t="s">
        <v>30</v>
      </c>
      <c r="C42" s="142" t="s">
        <v>44</v>
      </c>
      <c r="D42" s="114"/>
      <c r="E42" s="115">
        <v>3</v>
      </c>
      <c r="F42" s="116">
        <v>4</v>
      </c>
      <c r="G42" s="114"/>
      <c r="H42" s="115"/>
      <c r="I42" s="116"/>
      <c r="J42" s="114"/>
      <c r="K42" s="115"/>
      <c r="L42" s="116"/>
      <c r="M42" s="114">
        <v>1</v>
      </c>
      <c r="N42" s="115"/>
      <c r="O42" s="116">
        <v>1</v>
      </c>
      <c r="P42" s="114">
        <v>3</v>
      </c>
      <c r="Q42" s="115">
        <v>8</v>
      </c>
      <c r="R42" s="116">
        <v>15</v>
      </c>
      <c r="S42" s="114">
        <v>8</v>
      </c>
      <c r="T42" s="115">
        <v>28</v>
      </c>
      <c r="U42" s="116">
        <v>72</v>
      </c>
      <c r="V42" s="114"/>
      <c r="W42" s="115"/>
      <c r="X42" s="116"/>
      <c r="Y42" s="143">
        <f t="shared" si="0"/>
        <v>12</v>
      </c>
      <c r="Z42" s="144">
        <f t="shared" si="1"/>
        <v>39</v>
      </c>
      <c r="AA42" s="145">
        <f t="shared" si="1"/>
        <v>92</v>
      </c>
      <c r="AB42" s="138">
        <f t="shared" si="2"/>
        <v>143</v>
      </c>
    </row>
    <row r="43" spans="1:28" s="28" customFormat="1" ht="12.75">
      <c r="A43" s="148"/>
      <c r="B43" s="105" t="s">
        <v>274</v>
      </c>
      <c r="C43" s="142" t="s">
        <v>44</v>
      </c>
      <c r="D43" s="114">
        <v>3</v>
      </c>
      <c r="E43" s="115">
        <v>5</v>
      </c>
      <c r="F43" s="116">
        <v>11</v>
      </c>
      <c r="G43" s="114"/>
      <c r="H43" s="115"/>
      <c r="I43" s="116"/>
      <c r="J43" s="114"/>
      <c r="K43" s="115"/>
      <c r="L43" s="116"/>
      <c r="M43" s="114"/>
      <c r="N43" s="115"/>
      <c r="O43" s="116"/>
      <c r="P43" s="114">
        <v>4</v>
      </c>
      <c r="Q43" s="115">
        <v>6</v>
      </c>
      <c r="R43" s="116">
        <v>20</v>
      </c>
      <c r="S43" s="114">
        <v>2</v>
      </c>
      <c r="T43" s="115">
        <v>10</v>
      </c>
      <c r="U43" s="116">
        <v>64</v>
      </c>
      <c r="V43" s="114"/>
      <c r="W43" s="115"/>
      <c r="X43" s="116"/>
      <c r="Y43" s="143">
        <f>V43+S43+P43+M43+J43+D43+G43</f>
        <v>9</v>
      </c>
      <c r="Z43" s="144">
        <f t="shared" si="1"/>
        <v>21</v>
      </c>
      <c r="AA43" s="145">
        <f t="shared" si="1"/>
        <v>95</v>
      </c>
      <c r="AB43" s="138">
        <f t="shared" si="2"/>
        <v>125</v>
      </c>
    </row>
    <row r="44" spans="1:28" ht="31.5">
      <c r="A44" s="37"/>
      <c r="B44" s="39" t="s">
        <v>193</v>
      </c>
      <c r="C44" s="38" t="s">
        <v>44</v>
      </c>
      <c r="D44" s="82">
        <f>SUM(D39:D43)</f>
        <v>7</v>
      </c>
      <c r="E44" s="82">
        <f aca="true" t="shared" si="5" ref="E44:X44">SUM(E39:E43)</f>
        <v>12</v>
      </c>
      <c r="F44" s="82">
        <f t="shared" si="5"/>
        <v>22</v>
      </c>
      <c r="G44" s="82">
        <f t="shared" si="5"/>
        <v>0</v>
      </c>
      <c r="H44" s="82">
        <f t="shared" si="5"/>
        <v>0</v>
      </c>
      <c r="I44" s="82">
        <f t="shared" si="5"/>
        <v>1</v>
      </c>
      <c r="J44" s="82">
        <f t="shared" si="5"/>
        <v>0</v>
      </c>
      <c r="K44" s="82">
        <f t="shared" si="5"/>
        <v>0</v>
      </c>
      <c r="L44" s="82">
        <f t="shared" si="5"/>
        <v>0</v>
      </c>
      <c r="M44" s="82">
        <f t="shared" si="5"/>
        <v>1</v>
      </c>
      <c r="N44" s="82">
        <f t="shared" si="5"/>
        <v>0</v>
      </c>
      <c r="O44" s="82">
        <f t="shared" si="5"/>
        <v>2</v>
      </c>
      <c r="P44" s="82">
        <f t="shared" si="5"/>
        <v>14</v>
      </c>
      <c r="Q44" s="82">
        <f t="shared" si="5"/>
        <v>39</v>
      </c>
      <c r="R44" s="82">
        <f t="shared" si="5"/>
        <v>95</v>
      </c>
      <c r="S44" s="82">
        <f t="shared" si="5"/>
        <v>16</v>
      </c>
      <c r="T44" s="82">
        <f t="shared" si="5"/>
        <v>130</v>
      </c>
      <c r="U44" s="82">
        <f t="shared" si="5"/>
        <v>342</v>
      </c>
      <c r="V44" s="82">
        <f t="shared" si="5"/>
        <v>0</v>
      </c>
      <c r="W44" s="82">
        <f t="shared" si="5"/>
        <v>0</v>
      </c>
      <c r="X44" s="82">
        <f t="shared" si="5"/>
        <v>0</v>
      </c>
      <c r="Y44" s="82">
        <f>V44+S44+P44+M44+J44+D44+G44</f>
        <v>38</v>
      </c>
      <c r="Z44" s="40">
        <f t="shared" si="1"/>
        <v>181</v>
      </c>
      <c r="AA44" s="79">
        <f t="shared" si="1"/>
        <v>462</v>
      </c>
      <c r="AB44" s="75">
        <f t="shared" si="2"/>
        <v>681</v>
      </c>
    </row>
    <row r="45" spans="1:28" ht="15.75">
      <c r="A45" s="20"/>
      <c r="B45" s="21" t="s">
        <v>45</v>
      </c>
      <c r="C45" s="18" t="s">
        <v>45</v>
      </c>
      <c r="D45" s="72"/>
      <c r="E45" s="25"/>
      <c r="F45" s="78"/>
      <c r="G45" s="72"/>
      <c r="H45" s="25"/>
      <c r="I45" s="78"/>
      <c r="J45" s="72"/>
      <c r="K45" s="25"/>
      <c r="L45" s="78"/>
      <c r="M45" s="72">
        <v>8</v>
      </c>
      <c r="N45" s="25">
        <v>9</v>
      </c>
      <c r="O45" s="78">
        <v>45</v>
      </c>
      <c r="P45" s="72"/>
      <c r="Q45" s="25"/>
      <c r="R45" s="78"/>
      <c r="S45" s="72">
        <v>50</v>
      </c>
      <c r="T45" s="25">
        <v>118</v>
      </c>
      <c r="U45" s="78">
        <v>451</v>
      </c>
      <c r="V45" s="72"/>
      <c r="W45" s="25"/>
      <c r="X45" s="78"/>
      <c r="Y45" s="72">
        <f t="shared" si="0"/>
        <v>58</v>
      </c>
      <c r="Z45" s="25">
        <f t="shared" si="1"/>
        <v>127</v>
      </c>
      <c r="AA45" s="78">
        <f t="shared" si="1"/>
        <v>496</v>
      </c>
      <c r="AB45" s="76">
        <f t="shared" si="2"/>
        <v>681</v>
      </c>
    </row>
    <row r="46" spans="1:28" s="28" customFormat="1" ht="12.75">
      <c r="A46" s="148"/>
      <c r="B46" s="105" t="s">
        <v>40</v>
      </c>
      <c r="C46" s="142" t="s">
        <v>45</v>
      </c>
      <c r="D46" s="114">
        <v>0</v>
      </c>
      <c r="E46" s="115"/>
      <c r="F46" s="116"/>
      <c r="G46" s="114"/>
      <c r="H46" s="115"/>
      <c r="I46" s="116"/>
      <c r="J46" s="114"/>
      <c r="K46" s="115"/>
      <c r="L46" s="116"/>
      <c r="M46" s="114">
        <v>1</v>
      </c>
      <c r="N46" s="115">
        <v>3</v>
      </c>
      <c r="O46" s="116">
        <v>6</v>
      </c>
      <c r="P46" s="114"/>
      <c r="Q46" s="115"/>
      <c r="R46" s="116"/>
      <c r="S46" s="114">
        <v>2</v>
      </c>
      <c r="T46" s="115">
        <v>19</v>
      </c>
      <c r="U46" s="116">
        <v>79</v>
      </c>
      <c r="V46" s="114"/>
      <c r="W46" s="115"/>
      <c r="X46" s="116"/>
      <c r="Y46" s="143">
        <f t="shared" si="0"/>
        <v>3</v>
      </c>
      <c r="Z46" s="144">
        <f t="shared" si="1"/>
        <v>22</v>
      </c>
      <c r="AA46" s="145">
        <f t="shared" si="1"/>
        <v>85</v>
      </c>
      <c r="AB46" s="138">
        <f t="shared" si="2"/>
        <v>110</v>
      </c>
    </row>
    <row r="47" spans="1:28" s="28" customFormat="1" ht="12.75">
      <c r="A47" s="148"/>
      <c r="B47" s="105" t="s">
        <v>31</v>
      </c>
      <c r="C47" s="142" t="s">
        <v>45</v>
      </c>
      <c r="D47" s="114"/>
      <c r="E47" s="115"/>
      <c r="F47" s="116"/>
      <c r="G47" s="114"/>
      <c r="H47" s="115"/>
      <c r="I47" s="116"/>
      <c r="J47" s="114"/>
      <c r="K47" s="115"/>
      <c r="L47" s="116"/>
      <c r="M47" s="114">
        <v>3</v>
      </c>
      <c r="N47" s="115">
        <v>3</v>
      </c>
      <c r="O47" s="116">
        <v>11</v>
      </c>
      <c r="P47" s="114"/>
      <c r="Q47" s="115"/>
      <c r="R47" s="116"/>
      <c r="S47" s="114">
        <v>12</v>
      </c>
      <c r="T47" s="115">
        <v>28</v>
      </c>
      <c r="U47" s="116">
        <v>119</v>
      </c>
      <c r="V47" s="114"/>
      <c r="W47" s="115"/>
      <c r="X47" s="116"/>
      <c r="Y47" s="143">
        <f t="shared" si="0"/>
        <v>15</v>
      </c>
      <c r="Z47" s="144">
        <f t="shared" si="1"/>
        <v>31</v>
      </c>
      <c r="AA47" s="145">
        <f t="shared" si="1"/>
        <v>130</v>
      </c>
      <c r="AB47" s="138">
        <f t="shared" si="2"/>
        <v>176</v>
      </c>
    </row>
    <row r="48" spans="1:28" s="28" customFormat="1" ht="12.75">
      <c r="A48" s="148"/>
      <c r="B48" s="105" t="s">
        <v>32</v>
      </c>
      <c r="C48" s="142" t="s">
        <v>45</v>
      </c>
      <c r="D48" s="114"/>
      <c r="E48" s="115"/>
      <c r="F48" s="116"/>
      <c r="G48" s="114"/>
      <c r="H48" s="115"/>
      <c r="I48" s="116"/>
      <c r="J48" s="114"/>
      <c r="K48" s="115"/>
      <c r="L48" s="116"/>
      <c r="M48" s="114">
        <v>1</v>
      </c>
      <c r="N48" s="115">
        <v>1</v>
      </c>
      <c r="O48" s="116">
        <v>12</v>
      </c>
      <c r="P48" s="114"/>
      <c r="Q48" s="115"/>
      <c r="R48" s="116"/>
      <c r="S48" s="114">
        <v>17</v>
      </c>
      <c r="T48" s="115">
        <v>28</v>
      </c>
      <c r="U48" s="116">
        <v>105</v>
      </c>
      <c r="V48" s="114"/>
      <c r="W48" s="115"/>
      <c r="X48" s="116"/>
      <c r="Y48" s="143">
        <f t="shared" si="0"/>
        <v>18</v>
      </c>
      <c r="Z48" s="144">
        <f t="shared" si="1"/>
        <v>29</v>
      </c>
      <c r="AA48" s="145">
        <f t="shared" si="1"/>
        <v>117</v>
      </c>
      <c r="AB48" s="138">
        <f t="shared" si="2"/>
        <v>164</v>
      </c>
    </row>
    <row r="49" spans="1:28" s="28" customFormat="1" ht="12.75">
      <c r="A49" s="148"/>
      <c r="B49" s="105" t="s">
        <v>274</v>
      </c>
      <c r="C49" s="142" t="s">
        <v>45</v>
      </c>
      <c r="D49" s="114"/>
      <c r="E49" s="115"/>
      <c r="F49" s="116"/>
      <c r="G49" s="114"/>
      <c r="H49" s="115"/>
      <c r="I49" s="116"/>
      <c r="J49" s="29"/>
      <c r="K49" s="115"/>
      <c r="L49" s="116"/>
      <c r="M49" s="114">
        <v>3</v>
      </c>
      <c r="N49" s="115">
        <v>2</v>
      </c>
      <c r="O49" s="116">
        <v>16</v>
      </c>
      <c r="P49" s="114"/>
      <c r="Q49" s="115"/>
      <c r="R49" s="116"/>
      <c r="S49" s="114">
        <v>19</v>
      </c>
      <c r="T49" s="115">
        <v>43</v>
      </c>
      <c r="U49" s="116">
        <v>148</v>
      </c>
      <c r="V49" s="114"/>
      <c r="W49" s="115"/>
      <c r="X49" s="116"/>
      <c r="Y49" s="143">
        <f>V49+S49+P49+M49+J49+D49+G49</f>
        <v>22</v>
      </c>
      <c r="Z49" s="144">
        <f>E49+H49+K49+N49+Q49+T49+W49</f>
        <v>45</v>
      </c>
      <c r="AA49" s="145">
        <f>F49+I49+L49+O49+R49+U49+X49</f>
        <v>164</v>
      </c>
      <c r="AB49" s="138">
        <f>Y49+Z49+AA49</f>
        <v>231</v>
      </c>
    </row>
    <row r="50" spans="1:28" ht="31.5">
      <c r="A50" s="37"/>
      <c r="B50" s="39" t="s">
        <v>194</v>
      </c>
      <c r="C50" s="38" t="s">
        <v>45</v>
      </c>
      <c r="D50" s="82">
        <f>SUM(D46:D49)</f>
        <v>0</v>
      </c>
      <c r="E50" s="82">
        <f aca="true" t="shared" si="6" ref="E50:X50">SUM(E46:E49)</f>
        <v>0</v>
      </c>
      <c r="F50" s="82">
        <f t="shared" si="6"/>
        <v>0</v>
      </c>
      <c r="G50" s="82">
        <f t="shared" si="6"/>
        <v>0</v>
      </c>
      <c r="H50" s="82">
        <f t="shared" si="6"/>
        <v>0</v>
      </c>
      <c r="I50" s="82">
        <f t="shared" si="6"/>
        <v>0</v>
      </c>
      <c r="J50" s="82">
        <f t="shared" si="6"/>
        <v>0</v>
      </c>
      <c r="K50" s="82">
        <f t="shared" si="6"/>
        <v>0</v>
      </c>
      <c r="L50" s="82">
        <f t="shared" si="6"/>
        <v>0</v>
      </c>
      <c r="M50" s="82">
        <f t="shared" si="6"/>
        <v>8</v>
      </c>
      <c r="N50" s="82">
        <f t="shared" si="6"/>
        <v>9</v>
      </c>
      <c r="O50" s="82">
        <f t="shared" si="6"/>
        <v>45</v>
      </c>
      <c r="P50" s="82">
        <f t="shared" si="6"/>
        <v>0</v>
      </c>
      <c r="Q50" s="82">
        <f t="shared" si="6"/>
        <v>0</v>
      </c>
      <c r="R50" s="82">
        <f t="shared" si="6"/>
        <v>0</v>
      </c>
      <c r="S50" s="82">
        <f t="shared" si="6"/>
        <v>50</v>
      </c>
      <c r="T50" s="82">
        <f t="shared" si="6"/>
        <v>118</v>
      </c>
      <c r="U50" s="82">
        <f t="shared" si="6"/>
        <v>451</v>
      </c>
      <c r="V50" s="82">
        <f t="shared" si="6"/>
        <v>0</v>
      </c>
      <c r="W50" s="82">
        <f t="shared" si="6"/>
        <v>0</v>
      </c>
      <c r="X50" s="82">
        <f t="shared" si="6"/>
        <v>0</v>
      </c>
      <c r="Y50" s="82">
        <f>V50+S50+P50+M50+J50+D50+G50</f>
        <v>58</v>
      </c>
      <c r="Z50" s="40">
        <f>E50+H50+K50+N50+Q50+T50+W50</f>
        <v>127</v>
      </c>
      <c r="AA50" s="79">
        <f>F50+I50+L50+O50+R50+U50+X50</f>
        <v>496</v>
      </c>
      <c r="AB50" s="75">
        <f>Y50+Z50+AA50</f>
        <v>681</v>
      </c>
    </row>
    <row r="51" spans="1:28" ht="15.75">
      <c r="A51" s="22"/>
      <c r="B51" s="17" t="s">
        <v>46</v>
      </c>
      <c r="C51" s="23" t="s">
        <v>46</v>
      </c>
      <c r="D51" s="43"/>
      <c r="E51" s="44"/>
      <c r="F51" s="45"/>
      <c r="G51" s="43"/>
      <c r="H51" s="44"/>
      <c r="I51" s="45"/>
      <c r="J51" s="43"/>
      <c r="K51" s="44"/>
      <c r="L51" s="45"/>
      <c r="M51" s="43">
        <v>3</v>
      </c>
      <c r="N51" s="44">
        <v>1</v>
      </c>
      <c r="O51" s="45">
        <v>13</v>
      </c>
      <c r="P51" s="43"/>
      <c r="Q51" s="44"/>
      <c r="R51" s="45"/>
      <c r="S51" s="43">
        <v>17</v>
      </c>
      <c r="T51" s="44">
        <v>84</v>
      </c>
      <c r="U51" s="45">
        <v>308</v>
      </c>
      <c r="V51" s="43"/>
      <c r="W51" s="44"/>
      <c r="X51" s="45"/>
      <c r="Y51" s="72">
        <f t="shared" si="0"/>
        <v>20</v>
      </c>
      <c r="Z51" s="25">
        <f t="shared" si="1"/>
        <v>85</v>
      </c>
      <c r="AA51" s="78">
        <f t="shared" si="1"/>
        <v>321</v>
      </c>
      <c r="AB51" s="76">
        <f t="shared" si="2"/>
        <v>426</v>
      </c>
    </row>
    <row r="52" spans="1:28" s="28" customFormat="1" ht="12.75">
      <c r="A52" s="151"/>
      <c r="B52" s="146" t="s">
        <v>287</v>
      </c>
      <c r="C52" s="152" t="s">
        <v>46</v>
      </c>
      <c r="D52" s="153">
        <v>0</v>
      </c>
      <c r="E52" s="154"/>
      <c r="F52" s="137"/>
      <c r="G52" s="153"/>
      <c r="H52" s="154"/>
      <c r="I52" s="137"/>
      <c r="J52" s="153"/>
      <c r="K52" s="154"/>
      <c r="L52" s="137"/>
      <c r="M52" s="153"/>
      <c r="N52" s="154"/>
      <c r="O52" s="137"/>
      <c r="P52" s="153"/>
      <c r="Q52" s="154"/>
      <c r="R52" s="137"/>
      <c r="S52" s="153"/>
      <c r="T52" s="154">
        <v>2</v>
      </c>
      <c r="U52" s="137">
        <v>12</v>
      </c>
      <c r="V52" s="153"/>
      <c r="W52" s="154"/>
      <c r="X52" s="137"/>
      <c r="Y52" s="143">
        <f t="shared" si="0"/>
        <v>0</v>
      </c>
      <c r="Z52" s="144">
        <f t="shared" si="1"/>
        <v>2</v>
      </c>
      <c r="AA52" s="145">
        <f t="shared" si="1"/>
        <v>12</v>
      </c>
      <c r="AB52" s="138">
        <f t="shared" si="2"/>
        <v>14</v>
      </c>
    </row>
    <row r="53" spans="1:28" s="28" customFormat="1" ht="12.75">
      <c r="A53" s="151"/>
      <c r="B53" s="146" t="s">
        <v>130</v>
      </c>
      <c r="C53" s="152" t="s">
        <v>46</v>
      </c>
      <c r="D53" s="153"/>
      <c r="E53" s="154"/>
      <c r="F53" s="137"/>
      <c r="G53" s="153"/>
      <c r="H53" s="154"/>
      <c r="I53" s="137"/>
      <c r="J53" s="153"/>
      <c r="K53" s="154"/>
      <c r="L53" s="137"/>
      <c r="M53" s="153"/>
      <c r="N53" s="154"/>
      <c r="O53" s="137"/>
      <c r="P53" s="153"/>
      <c r="Q53" s="154"/>
      <c r="R53" s="137"/>
      <c r="S53" s="153"/>
      <c r="T53" s="154">
        <v>18</v>
      </c>
      <c r="U53" s="137">
        <v>58</v>
      </c>
      <c r="V53" s="153"/>
      <c r="W53" s="154"/>
      <c r="X53" s="137"/>
      <c r="Y53" s="143">
        <f t="shared" si="0"/>
        <v>0</v>
      </c>
      <c r="Z53" s="144">
        <f t="shared" si="1"/>
        <v>18</v>
      </c>
      <c r="AA53" s="145">
        <f t="shared" si="1"/>
        <v>58</v>
      </c>
      <c r="AB53" s="138">
        <f t="shared" si="2"/>
        <v>76</v>
      </c>
    </row>
    <row r="54" spans="1:28" s="28" customFormat="1" ht="12.75">
      <c r="A54" s="151"/>
      <c r="B54" s="146" t="s">
        <v>288</v>
      </c>
      <c r="C54" s="152" t="s">
        <v>46</v>
      </c>
      <c r="D54" s="153"/>
      <c r="E54" s="154"/>
      <c r="F54" s="137"/>
      <c r="G54" s="153"/>
      <c r="H54" s="154"/>
      <c r="I54" s="137"/>
      <c r="J54" s="153"/>
      <c r="K54" s="154"/>
      <c r="L54" s="137"/>
      <c r="M54" s="153">
        <v>1</v>
      </c>
      <c r="N54" s="154">
        <v>1</v>
      </c>
      <c r="O54" s="137">
        <v>1</v>
      </c>
      <c r="P54" s="153"/>
      <c r="Q54" s="154"/>
      <c r="R54" s="137"/>
      <c r="S54" s="153"/>
      <c r="T54" s="154">
        <v>5</v>
      </c>
      <c r="U54" s="137">
        <v>33</v>
      </c>
      <c r="V54" s="153"/>
      <c r="W54" s="154"/>
      <c r="X54" s="137"/>
      <c r="Y54" s="143">
        <f t="shared" si="0"/>
        <v>1</v>
      </c>
      <c r="Z54" s="144">
        <f t="shared" si="1"/>
        <v>6</v>
      </c>
      <c r="AA54" s="145">
        <f t="shared" si="1"/>
        <v>34</v>
      </c>
      <c r="AB54" s="138">
        <f t="shared" si="2"/>
        <v>41</v>
      </c>
    </row>
    <row r="55" spans="1:28" s="28" customFormat="1" ht="12.75">
      <c r="A55" s="151"/>
      <c r="B55" s="146" t="s">
        <v>120</v>
      </c>
      <c r="C55" s="152" t="s">
        <v>46</v>
      </c>
      <c r="D55" s="153"/>
      <c r="E55" s="154"/>
      <c r="F55" s="137"/>
      <c r="G55" s="153"/>
      <c r="H55" s="154"/>
      <c r="I55" s="137"/>
      <c r="J55" s="153"/>
      <c r="K55" s="154"/>
      <c r="L55" s="137"/>
      <c r="M55" s="153"/>
      <c r="N55" s="154"/>
      <c r="O55" s="137">
        <v>1</v>
      </c>
      <c r="P55" s="153"/>
      <c r="Q55" s="154"/>
      <c r="R55" s="137"/>
      <c r="S55" s="153">
        <v>8</v>
      </c>
      <c r="T55" s="154">
        <v>12</v>
      </c>
      <c r="U55" s="137">
        <v>33</v>
      </c>
      <c r="V55" s="153"/>
      <c r="W55" s="154"/>
      <c r="X55" s="137"/>
      <c r="Y55" s="143">
        <f t="shared" si="0"/>
        <v>8</v>
      </c>
      <c r="Z55" s="144">
        <f t="shared" si="1"/>
        <v>12</v>
      </c>
      <c r="AA55" s="145">
        <f t="shared" si="1"/>
        <v>34</v>
      </c>
      <c r="AB55" s="138">
        <f t="shared" si="2"/>
        <v>54</v>
      </c>
    </row>
    <row r="56" spans="1:28" s="28" customFormat="1" ht="12.75">
      <c r="A56" s="151"/>
      <c r="B56" s="146" t="s">
        <v>56</v>
      </c>
      <c r="C56" s="152" t="s">
        <v>46</v>
      </c>
      <c r="D56" s="153"/>
      <c r="E56" s="154"/>
      <c r="F56" s="137"/>
      <c r="G56" s="153"/>
      <c r="H56" s="154"/>
      <c r="I56" s="137"/>
      <c r="J56" s="153"/>
      <c r="K56" s="154"/>
      <c r="L56" s="137"/>
      <c r="M56" s="153"/>
      <c r="N56" s="154"/>
      <c r="O56" s="137">
        <v>2</v>
      </c>
      <c r="P56" s="153"/>
      <c r="Q56" s="154"/>
      <c r="R56" s="137"/>
      <c r="S56" s="153">
        <v>7</v>
      </c>
      <c r="T56" s="154">
        <v>16</v>
      </c>
      <c r="U56" s="137">
        <v>101</v>
      </c>
      <c r="V56" s="153"/>
      <c r="W56" s="154"/>
      <c r="X56" s="137"/>
      <c r="Y56" s="143">
        <f t="shared" si="0"/>
        <v>7</v>
      </c>
      <c r="Z56" s="144">
        <f t="shared" si="1"/>
        <v>16</v>
      </c>
      <c r="AA56" s="145">
        <f t="shared" si="1"/>
        <v>103</v>
      </c>
      <c r="AB56" s="138">
        <f t="shared" si="2"/>
        <v>126</v>
      </c>
    </row>
    <row r="57" spans="1:28" s="28" customFormat="1" ht="12.75">
      <c r="A57" s="151"/>
      <c r="B57" s="146" t="s">
        <v>137</v>
      </c>
      <c r="C57" s="152" t="s">
        <v>46</v>
      </c>
      <c r="D57" s="153"/>
      <c r="E57" s="154"/>
      <c r="F57" s="137"/>
      <c r="G57" s="153"/>
      <c r="H57" s="154"/>
      <c r="I57" s="137"/>
      <c r="J57" s="153"/>
      <c r="K57" s="154"/>
      <c r="L57" s="137"/>
      <c r="M57" s="153"/>
      <c r="N57" s="154"/>
      <c r="O57" s="137"/>
      <c r="P57" s="153"/>
      <c r="Q57" s="154"/>
      <c r="R57" s="137"/>
      <c r="S57" s="153">
        <v>2</v>
      </c>
      <c r="T57" s="154">
        <v>8</v>
      </c>
      <c r="U57" s="137">
        <v>26</v>
      </c>
      <c r="V57" s="153"/>
      <c r="W57" s="154"/>
      <c r="X57" s="137"/>
      <c r="Y57" s="143">
        <f t="shared" si="0"/>
        <v>2</v>
      </c>
      <c r="Z57" s="144">
        <f t="shared" si="1"/>
        <v>8</v>
      </c>
      <c r="AA57" s="145">
        <f t="shared" si="1"/>
        <v>26</v>
      </c>
      <c r="AB57" s="138">
        <f t="shared" si="2"/>
        <v>36</v>
      </c>
    </row>
    <row r="58" spans="1:28" s="28" customFormat="1" ht="12.75">
      <c r="A58" s="151"/>
      <c r="B58" s="146" t="s">
        <v>58</v>
      </c>
      <c r="C58" s="152" t="s">
        <v>46</v>
      </c>
      <c r="D58" s="153"/>
      <c r="E58" s="154"/>
      <c r="F58" s="137"/>
      <c r="G58" s="153"/>
      <c r="H58" s="154"/>
      <c r="I58" s="137"/>
      <c r="J58" s="153"/>
      <c r="K58" s="154"/>
      <c r="L58" s="137"/>
      <c r="M58" s="153"/>
      <c r="N58" s="154"/>
      <c r="O58" s="137">
        <v>1</v>
      </c>
      <c r="P58" s="153"/>
      <c r="Q58" s="154"/>
      <c r="R58" s="137"/>
      <c r="S58" s="153"/>
      <c r="T58" s="154">
        <v>2</v>
      </c>
      <c r="U58" s="137">
        <v>6</v>
      </c>
      <c r="V58" s="153"/>
      <c r="W58" s="154"/>
      <c r="X58" s="137"/>
      <c r="Y58" s="143">
        <f t="shared" si="0"/>
        <v>0</v>
      </c>
      <c r="Z58" s="144">
        <f t="shared" si="1"/>
        <v>2</v>
      </c>
      <c r="AA58" s="145">
        <f t="shared" si="1"/>
        <v>7</v>
      </c>
      <c r="AB58" s="138">
        <f t="shared" si="2"/>
        <v>9</v>
      </c>
    </row>
    <row r="59" spans="1:28" s="28" customFormat="1" ht="25.5">
      <c r="A59" s="151"/>
      <c r="B59" s="146" t="s">
        <v>189</v>
      </c>
      <c r="C59" s="152" t="s">
        <v>46</v>
      </c>
      <c r="D59" s="153"/>
      <c r="E59" s="154"/>
      <c r="F59" s="137"/>
      <c r="G59" s="153"/>
      <c r="H59" s="154"/>
      <c r="I59" s="137"/>
      <c r="J59" s="153"/>
      <c r="K59" s="154"/>
      <c r="L59" s="137"/>
      <c r="M59" s="153">
        <v>2</v>
      </c>
      <c r="N59" s="154"/>
      <c r="O59" s="137">
        <v>8</v>
      </c>
      <c r="P59" s="153"/>
      <c r="Q59" s="154"/>
      <c r="R59" s="137"/>
      <c r="S59" s="153"/>
      <c r="T59" s="154">
        <v>21</v>
      </c>
      <c r="U59" s="137">
        <v>39</v>
      </c>
      <c r="V59" s="153"/>
      <c r="W59" s="154"/>
      <c r="X59" s="137"/>
      <c r="Y59" s="143">
        <f t="shared" si="0"/>
        <v>2</v>
      </c>
      <c r="Z59" s="144">
        <f t="shared" si="1"/>
        <v>21</v>
      </c>
      <c r="AA59" s="145">
        <f t="shared" si="1"/>
        <v>47</v>
      </c>
      <c r="AB59" s="138">
        <f t="shared" si="2"/>
        <v>70</v>
      </c>
    </row>
    <row r="60" spans="1:28" ht="31.5">
      <c r="A60" s="34"/>
      <c r="B60" s="42" t="s">
        <v>188</v>
      </c>
      <c r="C60" s="35" t="s">
        <v>46</v>
      </c>
      <c r="D60" s="84">
        <f>SUM(D52:D59)</f>
        <v>0</v>
      </c>
      <c r="E60" s="84">
        <f aca="true" t="shared" si="7" ref="E60:X60">SUM(E52:E59)</f>
        <v>0</v>
      </c>
      <c r="F60" s="84">
        <f t="shared" si="7"/>
        <v>0</v>
      </c>
      <c r="G60" s="84">
        <f t="shared" si="7"/>
        <v>0</v>
      </c>
      <c r="H60" s="84">
        <f t="shared" si="7"/>
        <v>0</v>
      </c>
      <c r="I60" s="84">
        <f t="shared" si="7"/>
        <v>0</v>
      </c>
      <c r="J60" s="84">
        <f t="shared" si="7"/>
        <v>0</v>
      </c>
      <c r="K60" s="84">
        <f t="shared" si="7"/>
        <v>0</v>
      </c>
      <c r="L60" s="84">
        <f t="shared" si="7"/>
        <v>0</v>
      </c>
      <c r="M60" s="84">
        <f t="shared" si="7"/>
        <v>3</v>
      </c>
      <c r="N60" s="84">
        <f t="shared" si="7"/>
        <v>1</v>
      </c>
      <c r="O60" s="84">
        <f t="shared" si="7"/>
        <v>13</v>
      </c>
      <c r="P60" s="84">
        <f t="shared" si="7"/>
        <v>0</v>
      </c>
      <c r="Q60" s="84">
        <f t="shared" si="7"/>
        <v>0</v>
      </c>
      <c r="R60" s="84">
        <f t="shared" si="7"/>
        <v>0</v>
      </c>
      <c r="S60" s="84">
        <f t="shared" si="7"/>
        <v>17</v>
      </c>
      <c r="T60" s="84">
        <f t="shared" si="7"/>
        <v>84</v>
      </c>
      <c r="U60" s="84">
        <f t="shared" si="7"/>
        <v>308</v>
      </c>
      <c r="V60" s="84">
        <f t="shared" si="7"/>
        <v>0</v>
      </c>
      <c r="W60" s="84">
        <f t="shared" si="7"/>
        <v>0</v>
      </c>
      <c r="X60" s="84">
        <f t="shared" si="7"/>
        <v>0</v>
      </c>
      <c r="Y60" s="82">
        <f t="shared" si="0"/>
        <v>20</v>
      </c>
      <c r="Z60" s="40">
        <f t="shared" si="1"/>
        <v>85</v>
      </c>
      <c r="AA60" s="79">
        <f t="shared" si="1"/>
        <v>321</v>
      </c>
      <c r="AB60" s="75">
        <f t="shared" si="2"/>
        <v>426</v>
      </c>
    </row>
    <row r="61" spans="1:28" ht="24">
      <c r="A61" s="22"/>
      <c r="B61" s="17" t="s">
        <v>59</v>
      </c>
      <c r="C61" s="23" t="s">
        <v>327</v>
      </c>
      <c r="D61" s="43">
        <v>23</v>
      </c>
      <c r="E61" s="44">
        <v>4</v>
      </c>
      <c r="F61" s="45">
        <v>1</v>
      </c>
      <c r="G61" s="43">
        <v>20</v>
      </c>
      <c r="H61" s="44">
        <v>17</v>
      </c>
      <c r="I61" s="45">
        <v>1</v>
      </c>
      <c r="J61" s="43"/>
      <c r="K61" s="44"/>
      <c r="L61" s="45"/>
      <c r="M61" s="43">
        <v>6</v>
      </c>
      <c r="N61" s="44">
        <v>10</v>
      </c>
      <c r="O61" s="45">
        <v>3</v>
      </c>
      <c r="P61" s="43">
        <v>5</v>
      </c>
      <c r="Q61" s="44">
        <v>2</v>
      </c>
      <c r="R61" s="45">
        <v>3</v>
      </c>
      <c r="S61" s="43">
        <v>8</v>
      </c>
      <c r="T61" s="44">
        <v>21</v>
      </c>
      <c r="U61" s="45">
        <v>34</v>
      </c>
      <c r="V61" s="43"/>
      <c r="W61" s="44"/>
      <c r="X61" s="45"/>
      <c r="Y61" s="72">
        <f t="shared" si="0"/>
        <v>62</v>
      </c>
      <c r="Z61" s="25">
        <f t="shared" si="1"/>
        <v>54</v>
      </c>
      <c r="AA61" s="78">
        <f t="shared" si="1"/>
        <v>42</v>
      </c>
      <c r="AB61" s="76">
        <f t="shared" si="2"/>
        <v>158</v>
      </c>
    </row>
    <row r="62" spans="1:28" s="28" customFormat="1" ht="24">
      <c r="A62" s="151"/>
      <c r="B62" s="120" t="s">
        <v>338</v>
      </c>
      <c r="C62" s="152" t="s">
        <v>327</v>
      </c>
      <c r="D62" s="153">
        <v>7</v>
      </c>
      <c r="E62" s="154"/>
      <c r="F62" s="137"/>
      <c r="G62" s="153"/>
      <c r="H62" s="154"/>
      <c r="I62" s="137"/>
      <c r="J62" s="153"/>
      <c r="K62" s="154"/>
      <c r="L62" s="137"/>
      <c r="M62" s="153">
        <v>2</v>
      </c>
      <c r="N62" s="154"/>
      <c r="O62" s="137"/>
      <c r="P62" s="153"/>
      <c r="Q62" s="154"/>
      <c r="R62" s="137"/>
      <c r="S62" s="153"/>
      <c r="T62" s="154"/>
      <c r="U62" s="137"/>
      <c r="V62" s="153"/>
      <c r="W62" s="154"/>
      <c r="X62" s="137"/>
      <c r="Y62" s="143">
        <f t="shared" si="0"/>
        <v>9</v>
      </c>
      <c r="Z62" s="144">
        <f t="shared" si="1"/>
        <v>0</v>
      </c>
      <c r="AA62" s="145">
        <f t="shared" si="1"/>
        <v>0</v>
      </c>
      <c r="AB62" s="138">
        <f t="shared" si="2"/>
        <v>9</v>
      </c>
    </row>
    <row r="63" spans="1:28" s="28" customFormat="1" ht="24">
      <c r="A63" s="151"/>
      <c r="B63" s="120" t="s">
        <v>339</v>
      </c>
      <c r="C63" s="152" t="s">
        <v>327</v>
      </c>
      <c r="D63" s="153">
        <v>4</v>
      </c>
      <c r="E63" s="154"/>
      <c r="F63" s="137"/>
      <c r="G63" s="153"/>
      <c r="H63" s="154"/>
      <c r="I63" s="137"/>
      <c r="J63" s="153"/>
      <c r="K63" s="154"/>
      <c r="L63" s="137"/>
      <c r="M63" s="153"/>
      <c r="N63" s="154"/>
      <c r="O63" s="137"/>
      <c r="P63" s="153"/>
      <c r="Q63" s="154"/>
      <c r="R63" s="137"/>
      <c r="S63" s="153"/>
      <c r="T63" s="154"/>
      <c r="U63" s="137"/>
      <c r="V63" s="153"/>
      <c r="W63" s="154"/>
      <c r="X63" s="137"/>
      <c r="Y63" s="143">
        <f t="shared" si="0"/>
        <v>4</v>
      </c>
      <c r="Z63" s="144">
        <f t="shared" si="1"/>
        <v>0</v>
      </c>
      <c r="AA63" s="145">
        <f t="shared" si="1"/>
        <v>0</v>
      </c>
      <c r="AB63" s="138">
        <f t="shared" si="2"/>
        <v>4</v>
      </c>
    </row>
    <row r="64" spans="1:28" s="28" customFormat="1" ht="24">
      <c r="A64" s="151"/>
      <c r="B64" s="120" t="s">
        <v>325</v>
      </c>
      <c r="C64" s="152" t="s">
        <v>327</v>
      </c>
      <c r="D64" s="153"/>
      <c r="E64" s="154"/>
      <c r="F64" s="137"/>
      <c r="G64" s="153">
        <v>2</v>
      </c>
      <c r="H64" s="154">
        <v>3</v>
      </c>
      <c r="I64" s="137"/>
      <c r="J64" s="153"/>
      <c r="K64" s="154"/>
      <c r="L64" s="137"/>
      <c r="M64" s="153"/>
      <c r="N64" s="154">
        <v>1</v>
      </c>
      <c r="O64" s="137"/>
      <c r="P64" s="153"/>
      <c r="Q64" s="154"/>
      <c r="R64" s="137"/>
      <c r="S64" s="153"/>
      <c r="T64" s="154"/>
      <c r="U64" s="137"/>
      <c r="V64" s="153"/>
      <c r="W64" s="154"/>
      <c r="X64" s="137"/>
      <c r="Y64" s="143">
        <f t="shared" si="0"/>
        <v>2</v>
      </c>
      <c r="Z64" s="144">
        <f t="shared" si="1"/>
        <v>4</v>
      </c>
      <c r="AA64" s="145">
        <f t="shared" si="1"/>
        <v>0</v>
      </c>
      <c r="AB64" s="138">
        <f t="shared" si="2"/>
        <v>6</v>
      </c>
    </row>
    <row r="65" spans="1:28" s="28" customFormat="1" ht="24">
      <c r="A65" s="151"/>
      <c r="B65" s="120" t="s">
        <v>326</v>
      </c>
      <c r="C65" s="152" t="s">
        <v>327</v>
      </c>
      <c r="D65" s="153"/>
      <c r="E65" s="154"/>
      <c r="F65" s="137"/>
      <c r="G65" s="153">
        <v>8</v>
      </c>
      <c r="H65" s="154">
        <v>8</v>
      </c>
      <c r="I65" s="137">
        <v>1</v>
      </c>
      <c r="J65" s="153"/>
      <c r="K65" s="154"/>
      <c r="L65" s="137"/>
      <c r="M65" s="153"/>
      <c r="N65" s="154">
        <v>1</v>
      </c>
      <c r="O65" s="137"/>
      <c r="P65" s="153">
        <v>2</v>
      </c>
      <c r="Q65" s="154">
        <v>2</v>
      </c>
      <c r="R65" s="137"/>
      <c r="S65" s="153">
        <v>1</v>
      </c>
      <c r="T65" s="154">
        <v>1</v>
      </c>
      <c r="U65" s="137">
        <v>2</v>
      </c>
      <c r="V65" s="153"/>
      <c r="W65" s="154"/>
      <c r="X65" s="137"/>
      <c r="Y65" s="143">
        <f t="shared" si="0"/>
        <v>11</v>
      </c>
      <c r="Z65" s="144">
        <f t="shared" si="1"/>
        <v>12</v>
      </c>
      <c r="AA65" s="145">
        <f t="shared" si="1"/>
        <v>3</v>
      </c>
      <c r="AB65" s="138">
        <f t="shared" si="2"/>
        <v>26</v>
      </c>
    </row>
    <row r="66" spans="1:28" s="28" customFormat="1" ht="24">
      <c r="A66" s="151"/>
      <c r="B66" s="120" t="s">
        <v>324</v>
      </c>
      <c r="C66" s="152" t="s">
        <v>327</v>
      </c>
      <c r="D66" s="153">
        <v>4</v>
      </c>
      <c r="E66" s="154"/>
      <c r="F66" s="137"/>
      <c r="G66" s="153">
        <v>3</v>
      </c>
      <c r="H66" s="154"/>
      <c r="I66" s="137"/>
      <c r="J66" s="153"/>
      <c r="K66" s="154"/>
      <c r="L66" s="137"/>
      <c r="M66" s="153"/>
      <c r="N66" s="154">
        <v>1</v>
      </c>
      <c r="O66" s="137"/>
      <c r="P66" s="153">
        <v>3</v>
      </c>
      <c r="Q66" s="154"/>
      <c r="R66" s="137">
        <v>2</v>
      </c>
      <c r="S66" s="153"/>
      <c r="T66" s="154"/>
      <c r="U66" s="137">
        <v>1</v>
      </c>
      <c r="V66" s="153"/>
      <c r="W66" s="154"/>
      <c r="X66" s="137"/>
      <c r="Y66" s="143">
        <f t="shared" si="0"/>
        <v>10</v>
      </c>
      <c r="Z66" s="144">
        <f t="shared" si="1"/>
        <v>1</v>
      </c>
      <c r="AA66" s="145">
        <f t="shared" si="1"/>
        <v>3</v>
      </c>
      <c r="AB66" s="138">
        <f t="shared" si="2"/>
        <v>14</v>
      </c>
    </row>
    <row r="67" spans="1:28" s="28" customFormat="1" ht="24">
      <c r="A67" s="151"/>
      <c r="B67" s="120" t="s">
        <v>374</v>
      </c>
      <c r="C67" s="152" t="s">
        <v>327</v>
      </c>
      <c r="D67" s="153">
        <v>5</v>
      </c>
      <c r="E67" s="154">
        <v>3</v>
      </c>
      <c r="F67" s="137"/>
      <c r="G67" s="153"/>
      <c r="H67" s="154">
        <v>2</v>
      </c>
      <c r="I67" s="137"/>
      <c r="J67" s="153"/>
      <c r="K67" s="154"/>
      <c r="L67" s="137"/>
      <c r="M67" s="153"/>
      <c r="N67" s="154">
        <v>4</v>
      </c>
      <c r="O67" s="137"/>
      <c r="P67" s="153"/>
      <c r="Q67" s="154"/>
      <c r="R67" s="137"/>
      <c r="S67" s="153"/>
      <c r="T67" s="154">
        <v>3</v>
      </c>
      <c r="U67" s="137"/>
      <c r="V67" s="153"/>
      <c r="W67" s="154"/>
      <c r="X67" s="137"/>
      <c r="Y67" s="143">
        <f t="shared" si="0"/>
        <v>5</v>
      </c>
      <c r="Z67" s="144">
        <f t="shared" si="1"/>
        <v>12</v>
      </c>
      <c r="AA67" s="145">
        <f t="shared" si="1"/>
        <v>0</v>
      </c>
      <c r="AB67" s="138">
        <f t="shared" si="2"/>
        <v>17</v>
      </c>
    </row>
    <row r="68" spans="1:28" s="28" customFormat="1" ht="24">
      <c r="A68" s="151"/>
      <c r="B68" s="146" t="s">
        <v>33</v>
      </c>
      <c r="C68" s="152" t="s">
        <v>327</v>
      </c>
      <c r="D68" s="153"/>
      <c r="E68" s="154"/>
      <c r="F68" s="137"/>
      <c r="G68" s="153"/>
      <c r="H68" s="154"/>
      <c r="I68" s="137"/>
      <c r="J68" s="153"/>
      <c r="K68" s="154"/>
      <c r="L68" s="137"/>
      <c r="M68" s="153"/>
      <c r="N68" s="154">
        <v>1</v>
      </c>
      <c r="O68" s="137">
        <v>2</v>
      </c>
      <c r="P68" s="153"/>
      <c r="Q68" s="154"/>
      <c r="R68" s="137"/>
      <c r="S68" s="153">
        <v>1</v>
      </c>
      <c r="T68" s="154">
        <v>5</v>
      </c>
      <c r="U68" s="137">
        <v>19</v>
      </c>
      <c r="V68" s="153"/>
      <c r="W68" s="154"/>
      <c r="X68" s="137"/>
      <c r="Y68" s="143">
        <f t="shared" si="0"/>
        <v>1</v>
      </c>
      <c r="Z68" s="144">
        <f t="shared" si="1"/>
        <v>6</v>
      </c>
      <c r="AA68" s="145">
        <f t="shared" si="1"/>
        <v>21</v>
      </c>
      <c r="AB68" s="138">
        <f t="shared" si="2"/>
        <v>28</v>
      </c>
    </row>
    <row r="69" spans="1:28" s="28" customFormat="1" ht="24">
      <c r="A69" s="151"/>
      <c r="B69" s="146" t="s">
        <v>34</v>
      </c>
      <c r="C69" s="152" t="s">
        <v>327</v>
      </c>
      <c r="D69" s="153"/>
      <c r="E69" s="154"/>
      <c r="F69" s="137"/>
      <c r="G69" s="153"/>
      <c r="H69" s="154"/>
      <c r="I69" s="137"/>
      <c r="J69" s="153"/>
      <c r="K69" s="154"/>
      <c r="L69" s="137"/>
      <c r="M69" s="153"/>
      <c r="N69" s="154"/>
      <c r="O69" s="137"/>
      <c r="P69" s="153"/>
      <c r="Q69" s="154"/>
      <c r="R69" s="137"/>
      <c r="S69" s="153">
        <v>1</v>
      </c>
      <c r="T69" s="154">
        <v>1</v>
      </c>
      <c r="U69" s="137">
        <v>1</v>
      </c>
      <c r="V69" s="153"/>
      <c r="W69" s="154"/>
      <c r="X69" s="137"/>
      <c r="Y69" s="143">
        <f t="shared" si="0"/>
        <v>1</v>
      </c>
      <c r="Z69" s="144">
        <f t="shared" si="1"/>
        <v>1</v>
      </c>
      <c r="AA69" s="145">
        <f t="shared" si="1"/>
        <v>1</v>
      </c>
      <c r="AB69" s="138">
        <f aca="true" t="shared" si="8" ref="AB69:AB107">Y69+Z69+AA69</f>
        <v>3</v>
      </c>
    </row>
    <row r="70" spans="1:28" s="28" customFormat="1" ht="24">
      <c r="A70" s="151"/>
      <c r="B70" s="146" t="s">
        <v>375</v>
      </c>
      <c r="C70" s="152" t="s">
        <v>327</v>
      </c>
      <c r="D70" s="153">
        <v>3</v>
      </c>
      <c r="E70" s="154">
        <v>1</v>
      </c>
      <c r="F70" s="137">
        <v>1</v>
      </c>
      <c r="G70" s="153"/>
      <c r="H70" s="154"/>
      <c r="I70" s="137"/>
      <c r="J70" s="153"/>
      <c r="K70" s="154"/>
      <c r="L70" s="137"/>
      <c r="M70" s="153"/>
      <c r="N70" s="154"/>
      <c r="O70" s="137"/>
      <c r="P70" s="153"/>
      <c r="Q70" s="154"/>
      <c r="R70" s="137"/>
      <c r="S70" s="153">
        <v>2</v>
      </c>
      <c r="T70" s="154">
        <v>1</v>
      </c>
      <c r="U70" s="137"/>
      <c r="V70" s="153"/>
      <c r="W70" s="154"/>
      <c r="X70" s="137"/>
      <c r="Y70" s="143">
        <f t="shared" si="0"/>
        <v>5</v>
      </c>
      <c r="Z70" s="144">
        <f t="shared" si="1"/>
        <v>2</v>
      </c>
      <c r="AA70" s="145">
        <f t="shared" si="1"/>
        <v>1</v>
      </c>
      <c r="AB70" s="138">
        <f t="shared" si="8"/>
        <v>8</v>
      </c>
    </row>
    <row r="71" spans="1:28" s="28" customFormat="1" ht="24">
      <c r="A71" s="151"/>
      <c r="B71" s="146" t="s">
        <v>391</v>
      </c>
      <c r="C71" s="152" t="s">
        <v>327</v>
      </c>
      <c r="D71" s="153"/>
      <c r="E71" s="154"/>
      <c r="F71" s="137"/>
      <c r="G71" s="153">
        <v>3</v>
      </c>
      <c r="H71" s="154">
        <v>1</v>
      </c>
      <c r="I71" s="137"/>
      <c r="J71" s="153"/>
      <c r="K71" s="154"/>
      <c r="L71" s="137"/>
      <c r="M71" s="153">
        <v>1</v>
      </c>
      <c r="N71" s="154">
        <v>1</v>
      </c>
      <c r="O71" s="137"/>
      <c r="P71" s="153"/>
      <c r="Q71" s="154"/>
      <c r="R71" s="137"/>
      <c r="S71" s="153"/>
      <c r="T71" s="154"/>
      <c r="U71" s="137"/>
      <c r="V71" s="153"/>
      <c r="W71" s="154"/>
      <c r="X71" s="137"/>
      <c r="Y71" s="143">
        <f t="shared" si="0"/>
        <v>4</v>
      </c>
      <c r="Z71" s="144">
        <f t="shared" si="1"/>
        <v>2</v>
      </c>
      <c r="AA71" s="145">
        <f t="shared" si="1"/>
        <v>0</v>
      </c>
      <c r="AB71" s="138">
        <f t="shared" si="8"/>
        <v>6</v>
      </c>
    </row>
    <row r="72" spans="1:28" s="28" customFormat="1" ht="24">
      <c r="A72" s="151"/>
      <c r="B72" s="146" t="s">
        <v>376</v>
      </c>
      <c r="C72" s="152" t="s">
        <v>327</v>
      </c>
      <c r="D72" s="153"/>
      <c r="E72" s="154"/>
      <c r="F72" s="137"/>
      <c r="G72" s="153"/>
      <c r="H72" s="154"/>
      <c r="I72" s="137"/>
      <c r="J72" s="153"/>
      <c r="K72" s="154"/>
      <c r="L72" s="137"/>
      <c r="M72" s="153"/>
      <c r="N72" s="154"/>
      <c r="O72" s="137"/>
      <c r="P72" s="153"/>
      <c r="Q72" s="154"/>
      <c r="R72" s="137"/>
      <c r="S72" s="153">
        <v>2</v>
      </c>
      <c r="T72" s="154">
        <v>2</v>
      </c>
      <c r="U72" s="137">
        <v>1</v>
      </c>
      <c r="V72" s="153"/>
      <c r="W72" s="154"/>
      <c r="X72" s="137"/>
      <c r="Y72" s="143">
        <f aca="true" t="shared" si="9" ref="Y72:Y107">V72+S72+P72+M72+J72+D72+G72</f>
        <v>2</v>
      </c>
      <c r="Z72" s="144">
        <f t="shared" si="1"/>
        <v>2</v>
      </c>
      <c r="AA72" s="145">
        <f t="shared" si="1"/>
        <v>1</v>
      </c>
      <c r="AB72" s="138">
        <f t="shared" si="8"/>
        <v>5</v>
      </c>
    </row>
    <row r="73" spans="1:28" s="28" customFormat="1" ht="25.5">
      <c r="A73" s="151"/>
      <c r="B73" s="146" t="s">
        <v>377</v>
      </c>
      <c r="C73" s="152" t="s">
        <v>327</v>
      </c>
      <c r="D73" s="153"/>
      <c r="E73" s="154"/>
      <c r="F73" s="137"/>
      <c r="G73" s="153">
        <v>2</v>
      </c>
      <c r="H73" s="154">
        <v>2</v>
      </c>
      <c r="I73" s="137"/>
      <c r="J73" s="153"/>
      <c r="K73" s="154"/>
      <c r="L73" s="137"/>
      <c r="M73" s="153"/>
      <c r="N73" s="154"/>
      <c r="O73" s="137"/>
      <c r="P73" s="153"/>
      <c r="Q73" s="154"/>
      <c r="R73" s="137"/>
      <c r="S73" s="153"/>
      <c r="T73" s="154"/>
      <c r="U73" s="137"/>
      <c r="V73" s="153"/>
      <c r="W73" s="154"/>
      <c r="X73" s="137"/>
      <c r="Y73" s="143">
        <f t="shared" si="9"/>
        <v>2</v>
      </c>
      <c r="Z73" s="144">
        <f t="shared" si="1"/>
        <v>2</v>
      </c>
      <c r="AA73" s="145">
        <f t="shared" si="1"/>
        <v>0</v>
      </c>
      <c r="AB73" s="138">
        <f t="shared" si="8"/>
        <v>4</v>
      </c>
    </row>
    <row r="74" spans="1:28" s="28" customFormat="1" ht="25.5">
      <c r="A74" s="151"/>
      <c r="B74" s="146" t="s">
        <v>366</v>
      </c>
      <c r="C74" s="152" t="s">
        <v>327</v>
      </c>
      <c r="D74" s="153"/>
      <c r="E74" s="154"/>
      <c r="F74" s="137"/>
      <c r="G74" s="153">
        <v>2</v>
      </c>
      <c r="H74" s="154">
        <v>1</v>
      </c>
      <c r="I74" s="137"/>
      <c r="J74" s="153"/>
      <c r="K74" s="154"/>
      <c r="L74" s="137"/>
      <c r="M74" s="153"/>
      <c r="N74" s="154"/>
      <c r="O74" s="137"/>
      <c r="P74" s="153"/>
      <c r="Q74" s="154"/>
      <c r="R74" s="137"/>
      <c r="S74" s="153"/>
      <c r="T74" s="154"/>
      <c r="U74" s="137"/>
      <c r="V74" s="153"/>
      <c r="W74" s="154"/>
      <c r="X74" s="137"/>
      <c r="Y74" s="143">
        <f t="shared" si="9"/>
        <v>2</v>
      </c>
      <c r="Z74" s="144">
        <f t="shared" si="1"/>
        <v>1</v>
      </c>
      <c r="AA74" s="145">
        <f t="shared" si="1"/>
        <v>0</v>
      </c>
      <c r="AB74" s="138">
        <f t="shared" si="8"/>
        <v>3</v>
      </c>
    </row>
    <row r="75" spans="1:28" s="28" customFormat="1" ht="25.5">
      <c r="A75" s="151"/>
      <c r="B75" s="146" t="s">
        <v>360</v>
      </c>
      <c r="C75" s="152" t="s">
        <v>327</v>
      </c>
      <c r="D75" s="153"/>
      <c r="E75" s="154"/>
      <c r="F75" s="137"/>
      <c r="G75" s="153"/>
      <c r="H75" s="154"/>
      <c r="I75" s="137"/>
      <c r="J75" s="153"/>
      <c r="K75" s="154"/>
      <c r="L75" s="137"/>
      <c r="M75" s="153">
        <v>3</v>
      </c>
      <c r="N75" s="154">
        <v>1</v>
      </c>
      <c r="O75" s="137"/>
      <c r="P75" s="153"/>
      <c r="Q75" s="154"/>
      <c r="R75" s="137"/>
      <c r="S75" s="153"/>
      <c r="T75" s="154"/>
      <c r="U75" s="137"/>
      <c r="V75" s="153"/>
      <c r="W75" s="154"/>
      <c r="X75" s="137"/>
      <c r="Y75" s="143">
        <f t="shared" si="9"/>
        <v>3</v>
      </c>
      <c r="Z75" s="144">
        <f t="shared" si="1"/>
        <v>1</v>
      </c>
      <c r="AA75" s="145">
        <f t="shared" si="1"/>
        <v>0</v>
      </c>
      <c r="AB75" s="138">
        <f t="shared" si="8"/>
        <v>4</v>
      </c>
    </row>
    <row r="76" spans="1:28" s="28" customFormat="1" ht="24">
      <c r="A76" s="151"/>
      <c r="B76" s="146" t="s">
        <v>289</v>
      </c>
      <c r="C76" s="152" t="s">
        <v>327</v>
      </c>
      <c r="D76" s="153"/>
      <c r="E76" s="154"/>
      <c r="F76" s="137"/>
      <c r="G76" s="153"/>
      <c r="H76" s="154"/>
      <c r="I76" s="137"/>
      <c r="J76" s="153"/>
      <c r="K76" s="154"/>
      <c r="L76" s="137"/>
      <c r="M76" s="153"/>
      <c r="N76" s="154"/>
      <c r="O76" s="137"/>
      <c r="P76" s="153"/>
      <c r="Q76" s="154"/>
      <c r="R76" s="137"/>
      <c r="S76" s="153"/>
      <c r="T76" s="154">
        <v>1</v>
      </c>
      <c r="U76" s="137"/>
      <c r="V76" s="153"/>
      <c r="W76" s="154"/>
      <c r="X76" s="137"/>
      <c r="Y76" s="143">
        <f t="shared" si="9"/>
        <v>0</v>
      </c>
      <c r="Z76" s="144">
        <f t="shared" si="1"/>
        <v>1</v>
      </c>
      <c r="AA76" s="145">
        <f t="shared" si="1"/>
        <v>0</v>
      </c>
      <c r="AB76" s="138">
        <f t="shared" si="8"/>
        <v>1</v>
      </c>
    </row>
    <row r="77" spans="1:28" s="28" customFormat="1" ht="24">
      <c r="A77" s="151"/>
      <c r="B77" s="146" t="s">
        <v>378</v>
      </c>
      <c r="C77" s="152" t="s">
        <v>327</v>
      </c>
      <c r="D77" s="153"/>
      <c r="E77" s="154"/>
      <c r="F77" s="137"/>
      <c r="G77" s="153"/>
      <c r="H77" s="154"/>
      <c r="I77" s="137"/>
      <c r="J77" s="153"/>
      <c r="K77" s="154"/>
      <c r="L77" s="137"/>
      <c r="M77" s="153"/>
      <c r="N77" s="154"/>
      <c r="O77" s="137">
        <v>1</v>
      </c>
      <c r="P77" s="153"/>
      <c r="Q77" s="154"/>
      <c r="R77" s="137"/>
      <c r="S77" s="153"/>
      <c r="T77" s="154"/>
      <c r="U77" s="137"/>
      <c r="V77" s="153"/>
      <c r="W77" s="154"/>
      <c r="X77" s="137"/>
      <c r="Y77" s="143">
        <f t="shared" si="9"/>
        <v>0</v>
      </c>
      <c r="Z77" s="144">
        <f t="shared" si="1"/>
        <v>0</v>
      </c>
      <c r="AA77" s="145">
        <f t="shared" si="1"/>
        <v>1</v>
      </c>
      <c r="AB77" s="138">
        <f t="shared" si="8"/>
        <v>1</v>
      </c>
    </row>
    <row r="78" spans="1:28" s="28" customFormat="1" ht="24">
      <c r="A78" s="151"/>
      <c r="B78" s="146" t="s">
        <v>280</v>
      </c>
      <c r="C78" s="152" t="s">
        <v>327</v>
      </c>
      <c r="D78" s="153"/>
      <c r="E78" s="154"/>
      <c r="F78" s="137"/>
      <c r="G78" s="153"/>
      <c r="H78" s="154"/>
      <c r="I78" s="137"/>
      <c r="J78" s="153"/>
      <c r="K78" s="154"/>
      <c r="L78" s="137"/>
      <c r="M78" s="153"/>
      <c r="N78" s="154"/>
      <c r="O78" s="137"/>
      <c r="P78" s="153"/>
      <c r="Q78" s="154"/>
      <c r="R78" s="137">
        <v>1</v>
      </c>
      <c r="S78" s="153">
        <v>1</v>
      </c>
      <c r="T78" s="154">
        <v>2</v>
      </c>
      <c r="U78" s="137"/>
      <c r="V78" s="153"/>
      <c r="W78" s="154"/>
      <c r="X78" s="137"/>
      <c r="Y78" s="143">
        <f t="shared" si="9"/>
        <v>1</v>
      </c>
      <c r="Z78" s="144">
        <f t="shared" si="1"/>
        <v>2</v>
      </c>
      <c r="AA78" s="145">
        <f t="shared" si="1"/>
        <v>1</v>
      </c>
      <c r="AB78" s="138">
        <f t="shared" si="8"/>
        <v>4</v>
      </c>
    </row>
    <row r="79" spans="1:28" s="28" customFormat="1" ht="24">
      <c r="A79" s="151"/>
      <c r="B79" s="146" t="s">
        <v>379</v>
      </c>
      <c r="C79" s="152" t="s">
        <v>327</v>
      </c>
      <c r="D79" s="153"/>
      <c r="E79" s="154"/>
      <c r="F79" s="137"/>
      <c r="G79" s="153"/>
      <c r="H79" s="154"/>
      <c r="I79" s="137"/>
      <c r="J79" s="153"/>
      <c r="K79" s="154"/>
      <c r="L79" s="137"/>
      <c r="M79" s="153"/>
      <c r="N79" s="154"/>
      <c r="O79" s="137"/>
      <c r="P79" s="153"/>
      <c r="Q79" s="154"/>
      <c r="R79" s="137"/>
      <c r="S79" s="153"/>
      <c r="T79" s="154">
        <v>1</v>
      </c>
      <c r="U79" s="137">
        <v>3</v>
      </c>
      <c r="V79" s="153"/>
      <c r="W79" s="154"/>
      <c r="X79" s="137"/>
      <c r="Y79" s="143">
        <f t="shared" si="9"/>
        <v>0</v>
      </c>
      <c r="Z79" s="144">
        <f t="shared" si="1"/>
        <v>1</v>
      </c>
      <c r="AA79" s="145">
        <f t="shared" si="1"/>
        <v>3</v>
      </c>
      <c r="AB79" s="138">
        <f t="shared" si="8"/>
        <v>4</v>
      </c>
    </row>
    <row r="80" spans="1:28" s="28" customFormat="1" ht="24">
      <c r="A80" s="151"/>
      <c r="B80" s="146" t="s">
        <v>330</v>
      </c>
      <c r="C80" s="152" t="s">
        <v>327</v>
      </c>
      <c r="D80" s="153"/>
      <c r="E80" s="154"/>
      <c r="F80" s="137"/>
      <c r="G80" s="153"/>
      <c r="H80" s="154"/>
      <c r="I80" s="137"/>
      <c r="J80" s="153"/>
      <c r="K80" s="154"/>
      <c r="L80" s="137"/>
      <c r="M80" s="153"/>
      <c r="N80" s="154"/>
      <c r="O80" s="137"/>
      <c r="P80" s="153"/>
      <c r="Q80" s="154"/>
      <c r="R80" s="137"/>
      <c r="S80" s="153"/>
      <c r="T80" s="154">
        <v>1</v>
      </c>
      <c r="U80" s="137">
        <v>3</v>
      </c>
      <c r="V80" s="153"/>
      <c r="W80" s="154"/>
      <c r="X80" s="137"/>
      <c r="Y80" s="143">
        <f t="shared" si="9"/>
        <v>0</v>
      </c>
      <c r="Z80" s="144">
        <f t="shared" si="1"/>
        <v>1</v>
      </c>
      <c r="AA80" s="145">
        <f t="shared" si="1"/>
        <v>3</v>
      </c>
      <c r="AB80" s="138">
        <f t="shared" si="8"/>
        <v>4</v>
      </c>
    </row>
    <row r="81" spans="1:28" s="28" customFormat="1" ht="24">
      <c r="A81" s="151"/>
      <c r="B81" s="146" t="s">
        <v>380</v>
      </c>
      <c r="C81" s="152" t="s">
        <v>327</v>
      </c>
      <c r="D81" s="153"/>
      <c r="E81" s="154"/>
      <c r="F81" s="137"/>
      <c r="G81" s="153"/>
      <c r="H81" s="154"/>
      <c r="I81" s="137"/>
      <c r="J81" s="153"/>
      <c r="K81" s="154"/>
      <c r="L81" s="137"/>
      <c r="M81" s="153"/>
      <c r="N81" s="154"/>
      <c r="O81" s="137"/>
      <c r="P81" s="153"/>
      <c r="Q81" s="154"/>
      <c r="R81" s="137"/>
      <c r="S81" s="153"/>
      <c r="T81" s="154">
        <v>1</v>
      </c>
      <c r="U81" s="137"/>
      <c r="V81" s="153"/>
      <c r="W81" s="154"/>
      <c r="X81" s="137"/>
      <c r="Y81" s="143">
        <f t="shared" si="9"/>
        <v>0</v>
      </c>
      <c r="Z81" s="144">
        <f t="shared" si="1"/>
        <v>1</v>
      </c>
      <c r="AA81" s="145">
        <f t="shared" si="1"/>
        <v>0</v>
      </c>
      <c r="AB81" s="138">
        <f t="shared" si="8"/>
        <v>1</v>
      </c>
    </row>
    <row r="82" spans="1:28" s="28" customFormat="1" ht="25.5">
      <c r="A82" s="151"/>
      <c r="B82" s="146" t="s">
        <v>346</v>
      </c>
      <c r="C82" s="152" t="s">
        <v>327</v>
      </c>
      <c r="D82" s="153"/>
      <c r="E82" s="154"/>
      <c r="F82" s="137"/>
      <c r="G82" s="153"/>
      <c r="H82" s="154"/>
      <c r="I82" s="137"/>
      <c r="J82" s="153"/>
      <c r="K82" s="154"/>
      <c r="L82" s="137"/>
      <c r="M82" s="153"/>
      <c r="N82" s="154"/>
      <c r="O82" s="137"/>
      <c r="P82" s="153"/>
      <c r="Q82" s="154"/>
      <c r="R82" s="137"/>
      <c r="S82" s="153"/>
      <c r="T82" s="154"/>
      <c r="U82" s="137">
        <v>2</v>
      </c>
      <c r="V82" s="153"/>
      <c r="W82" s="154"/>
      <c r="X82" s="137"/>
      <c r="Y82" s="143">
        <f t="shared" si="9"/>
        <v>0</v>
      </c>
      <c r="Z82" s="144">
        <f t="shared" si="1"/>
        <v>0</v>
      </c>
      <c r="AA82" s="145">
        <f t="shared" si="1"/>
        <v>2</v>
      </c>
      <c r="AB82" s="138">
        <f t="shared" si="8"/>
        <v>2</v>
      </c>
    </row>
    <row r="83" spans="1:28" s="28" customFormat="1" ht="25.5">
      <c r="A83" s="151"/>
      <c r="B83" s="146" t="s">
        <v>381</v>
      </c>
      <c r="C83" s="152" t="s">
        <v>327</v>
      </c>
      <c r="D83" s="153"/>
      <c r="E83" s="154"/>
      <c r="F83" s="137"/>
      <c r="G83" s="153"/>
      <c r="H83" s="154"/>
      <c r="I83" s="137"/>
      <c r="J83" s="153"/>
      <c r="K83" s="154"/>
      <c r="L83" s="137"/>
      <c r="M83" s="153"/>
      <c r="N83" s="154"/>
      <c r="O83" s="137"/>
      <c r="P83" s="153"/>
      <c r="Q83" s="154"/>
      <c r="R83" s="137"/>
      <c r="S83" s="153"/>
      <c r="T83" s="154">
        <v>2</v>
      </c>
      <c r="U83" s="137">
        <v>2</v>
      </c>
      <c r="V83" s="153"/>
      <c r="W83" s="154"/>
      <c r="X83" s="137"/>
      <c r="Y83" s="143">
        <f t="shared" si="9"/>
        <v>0</v>
      </c>
      <c r="Z83" s="144">
        <f t="shared" si="1"/>
        <v>2</v>
      </c>
      <c r="AA83" s="145">
        <f t="shared" si="1"/>
        <v>2</v>
      </c>
      <c r="AB83" s="138">
        <f t="shared" si="8"/>
        <v>4</v>
      </c>
    </row>
    <row r="84" spans="1:28" ht="31.5">
      <c r="A84" s="34"/>
      <c r="B84" s="42" t="s">
        <v>282</v>
      </c>
      <c r="C84" s="35" t="s">
        <v>327</v>
      </c>
      <c r="D84" s="84">
        <f>SUM(D62:D83)</f>
        <v>23</v>
      </c>
      <c r="E84" s="84">
        <f aca="true" t="shared" si="10" ref="E84:X84">SUM(E62:E83)</f>
        <v>4</v>
      </c>
      <c r="F84" s="84">
        <f t="shared" si="10"/>
        <v>1</v>
      </c>
      <c r="G84" s="84">
        <f t="shared" si="10"/>
        <v>20</v>
      </c>
      <c r="H84" s="84">
        <f t="shared" si="10"/>
        <v>17</v>
      </c>
      <c r="I84" s="84">
        <f t="shared" si="10"/>
        <v>1</v>
      </c>
      <c r="J84" s="84">
        <f t="shared" si="10"/>
        <v>0</v>
      </c>
      <c r="K84" s="84">
        <f t="shared" si="10"/>
        <v>0</v>
      </c>
      <c r="L84" s="84">
        <f t="shared" si="10"/>
        <v>0</v>
      </c>
      <c r="M84" s="84">
        <f t="shared" si="10"/>
        <v>6</v>
      </c>
      <c r="N84" s="84">
        <f t="shared" si="10"/>
        <v>10</v>
      </c>
      <c r="O84" s="84">
        <f t="shared" si="10"/>
        <v>3</v>
      </c>
      <c r="P84" s="84">
        <f t="shared" si="10"/>
        <v>5</v>
      </c>
      <c r="Q84" s="84">
        <f t="shared" si="10"/>
        <v>2</v>
      </c>
      <c r="R84" s="84">
        <f t="shared" si="10"/>
        <v>3</v>
      </c>
      <c r="S84" s="84">
        <f t="shared" si="10"/>
        <v>8</v>
      </c>
      <c r="T84" s="84">
        <f t="shared" si="10"/>
        <v>21</v>
      </c>
      <c r="U84" s="84">
        <f t="shared" si="10"/>
        <v>34</v>
      </c>
      <c r="V84" s="84">
        <f t="shared" si="10"/>
        <v>0</v>
      </c>
      <c r="W84" s="84">
        <f t="shared" si="10"/>
        <v>0</v>
      </c>
      <c r="X84" s="84">
        <f t="shared" si="10"/>
        <v>0</v>
      </c>
      <c r="Y84" s="82">
        <f t="shared" si="9"/>
        <v>62</v>
      </c>
      <c r="Z84" s="40">
        <f t="shared" si="1"/>
        <v>54</v>
      </c>
      <c r="AA84" s="79">
        <f t="shared" si="1"/>
        <v>42</v>
      </c>
      <c r="AB84" s="75">
        <f t="shared" si="8"/>
        <v>158</v>
      </c>
    </row>
    <row r="85" spans="1:28" ht="47.25">
      <c r="A85" s="22"/>
      <c r="B85" s="17" t="s">
        <v>71</v>
      </c>
      <c r="C85" s="23" t="s">
        <v>47</v>
      </c>
      <c r="D85" s="43">
        <v>4</v>
      </c>
      <c r="E85" s="44">
        <v>3</v>
      </c>
      <c r="F85" s="45">
        <v>17</v>
      </c>
      <c r="G85" s="43"/>
      <c r="H85" s="44"/>
      <c r="I85" s="45">
        <v>1</v>
      </c>
      <c r="J85" s="43"/>
      <c r="K85" s="44"/>
      <c r="L85" s="45"/>
      <c r="M85" s="43">
        <v>7</v>
      </c>
      <c r="N85" s="44">
        <v>7</v>
      </c>
      <c r="O85" s="45">
        <v>32</v>
      </c>
      <c r="P85" s="43">
        <v>1</v>
      </c>
      <c r="Q85" s="44">
        <v>6</v>
      </c>
      <c r="R85" s="45">
        <v>43</v>
      </c>
      <c r="S85" s="43">
        <v>68</v>
      </c>
      <c r="T85" s="44">
        <v>111</v>
      </c>
      <c r="U85" s="45">
        <v>825</v>
      </c>
      <c r="V85" s="43"/>
      <c r="W85" s="44"/>
      <c r="X85" s="45"/>
      <c r="Y85" s="43">
        <f t="shared" si="9"/>
        <v>80</v>
      </c>
      <c r="Z85" s="44">
        <f t="shared" si="1"/>
        <v>127</v>
      </c>
      <c r="AA85" s="45">
        <f t="shared" si="1"/>
        <v>918</v>
      </c>
      <c r="AB85" s="76">
        <f t="shared" si="8"/>
        <v>1125</v>
      </c>
    </row>
    <row r="86" spans="1:28" s="28" customFormat="1" ht="12.75">
      <c r="A86" s="148"/>
      <c r="B86" s="156" t="s">
        <v>58</v>
      </c>
      <c r="C86" s="138" t="s">
        <v>47</v>
      </c>
      <c r="D86" s="117"/>
      <c r="E86" s="115"/>
      <c r="F86" s="118"/>
      <c r="G86" s="114"/>
      <c r="H86" s="115"/>
      <c r="I86" s="116"/>
      <c r="J86" s="117"/>
      <c r="K86" s="115"/>
      <c r="L86" s="118"/>
      <c r="M86" s="114"/>
      <c r="N86" s="115"/>
      <c r="O86" s="116"/>
      <c r="P86" s="117"/>
      <c r="Q86" s="115"/>
      <c r="R86" s="118"/>
      <c r="S86" s="114"/>
      <c r="T86" s="115">
        <v>2</v>
      </c>
      <c r="U86" s="116">
        <v>2</v>
      </c>
      <c r="V86" s="117"/>
      <c r="W86" s="115"/>
      <c r="X86" s="118"/>
      <c r="Y86" s="143">
        <f t="shared" si="9"/>
        <v>0</v>
      </c>
      <c r="Z86" s="144">
        <f t="shared" si="1"/>
        <v>2</v>
      </c>
      <c r="AA86" s="145">
        <f t="shared" si="1"/>
        <v>2</v>
      </c>
      <c r="AB86" s="138">
        <f t="shared" si="8"/>
        <v>4</v>
      </c>
    </row>
    <row r="87" spans="1:28" s="28" customFormat="1" ht="12.75">
      <c r="A87" s="148"/>
      <c r="B87" s="156" t="s">
        <v>35</v>
      </c>
      <c r="C87" s="138" t="s">
        <v>47</v>
      </c>
      <c r="D87" s="117"/>
      <c r="E87" s="115"/>
      <c r="F87" s="118"/>
      <c r="G87" s="114"/>
      <c r="H87" s="115"/>
      <c r="I87" s="116"/>
      <c r="J87" s="117"/>
      <c r="K87" s="115"/>
      <c r="L87" s="118"/>
      <c r="M87" s="114"/>
      <c r="N87" s="115"/>
      <c r="O87" s="116"/>
      <c r="P87" s="117"/>
      <c r="Q87" s="115"/>
      <c r="R87" s="118"/>
      <c r="S87" s="167">
        <v>3</v>
      </c>
      <c r="T87" s="168">
        <v>20</v>
      </c>
      <c r="U87" s="169">
        <v>161</v>
      </c>
      <c r="V87" s="117"/>
      <c r="W87" s="115"/>
      <c r="X87" s="118"/>
      <c r="Y87" s="143">
        <f t="shared" si="9"/>
        <v>3</v>
      </c>
      <c r="Z87" s="144">
        <f t="shared" si="1"/>
        <v>20</v>
      </c>
      <c r="AA87" s="145">
        <f t="shared" si="1"/>
        <v>161</v>
      </c>
      <c r="AB87" s="138">
        <f t="shared" si="8"/>
        <v>184</v>
      </c>
    </row>
    <row r="88" spans="1:28" s="28" customFormat="1" ht="12.75">
      <c r="A88" s="126"/>
      <c r="B88" s="157" t="s">
        <v>369</v>
      </c>
      <c r="C88" s="138" t="s">
        <v>47</v>
      </c>
      <c r="D88" s="175"/>
      <c r="E88" s="176"/>
      <c r="F88" s="125"/>
      <c r="G88" s="177"/>
      <c r="H88" s="176"/>
      <c r="I88" s="178"/>
      <c r="J88" s="175"/>
      <c r="K88" s="176"/>
      <c r="L88" s="125"/>
      <c r="M88" s="177"/>
      <c r="N88" s="176"/>
      <c r="O88" s="178">
        <v>1</v>
      </c>
      <c r="P88" s="175"/>
      <c r="Q88" s="176"/>
      <c r="R88" s="125"/>
      <c r="S88" s="177"/>
      <c r="T88" s="176"/>
      <c r="U88" s="178">
        <v>1</v>
      </c>
      <c r="V88" s="175"/>
      <c r="W88" s="176"/>
      <c r="X88" s="125"/>
      <c r="Y88" s="143">
        <f t="shared" si="9"/>
        <v>0</v>
      </c>
      <c r="Z88" s="144">
        <f aca="true" t="shared" si="11" ref="Z88:AA107">E88+H88+K88+N88+Q88+T88+W88</f>
        <v>0</v>
      </c>
      <c r="AA88" s="145">
        <f t="shared" si="11"/>
        <v>2</v>
      </c>
      <c r="AB88" s="138">
        <f t="shared" si="8"/>
        <v>2</v>
      </c>
    </row>
    <row r="89" spans="1:28" s="28" customFormat="1" ht="12.75">
      <c r="A89" s="148"/>
      <c r="B89" s="156" t="s">
        <v>85</v>
      </c>
      <c r="C89" s="138" t="s">
        <v>47</v>
      </c>
      <c r="D89" s="117"/>
      <c r="E89" s="115"/>
      <c r="F89" s="118"/>
      <c r="G89" s="114"/>
      <c r="H89" s="115"/>
      <c r="I89" s="116"/>
      <c r="J89" s="117"/>
      <c r="K89" s="115"/>
      <c r="L89" s="118"/>
      <c r="M89" s="114"/>
      <c r="N89" s="115"/>
      <c r="O89" s="116"/>
      <c r="P89" s="117"/>
      <c r="Q89" s="115"/>
      <c r="R89" s="118"/>
      <c r="S89" s="114"/>
      <c r="T89" s="115"/>
      <c r="U89" s="116">
        <v>4</v>
      </c>
      <c r="V89" s="117"/>
      <c r="W89" s="115"/>
      <c r="X89" s="118"/>
      <c r="Y89" s="143">
        <f t="shared" si="9"/>
        <v>0</v>
      </c>
      <c r="Z89" s="144">
        <f t="shared" si="11"/>
        <v>0</v>
      </c>
      <c r="AA89" s="145">
        <f t="shared" si="11"/>
        <v>4</v>
      </c>
      <c r="AB89" s="138">
        <f t="shared" si="8"/>
        <v>4</v>
      </c>
    </row>
    <row r="90" spans="1:28" s="28" customFormat="1" ht="12.75">
      <c r="A90" s="126"/>
      <c r="B90" s="157" t="s">
        <v>60</v>
      </c>
      <c r="C90" s="138" t="s">
        <v>47</v>
      </c>
      <c r="D90" s="175">
        <v>1</v>
      </c>
      <c r="E90" s="176">
        <v>1</v>
      </c>
      <c r="F90" s="125">
        <v>4</v>
      </c>
      <c r="G90" s="177"/>
      <c r="H90" s="176"/>
      <c r="I90" s="178"/>
      <c r="J90" s="175"/>
      <c r="K90" s="176"/>
      <c r="L90" s="125"/>
      <c r="M90" s="177">
        <v>1</v>
      </c>
      <c r="N90" s="176"/>
      <c r="O90" s="178">
        <v>2</v>
      </c>
      <c r="P90" s="175"/>
      <c r="Q90" s="176">
        <v>2</v>
      </c>
      <c r="R90" s="125">
        <v>13</v>
      </c>
      <c r="S90" s="177">
        <v>2</v>
      </c>
      <c r="T90" s="176">
        <v>2</v>
      </c>
      <c r="U90" s="178">
        <v>30</v>
      </c>
      <c r="V90" s="175"/>
      <c r="W90" s="176"/>
      <c r="X90" s="125"/>
      <c r="Y90" s="143">
        <f t="shared" si="9"/>
        <v>4</v>
      </c>
      <c r="Z90" s="144">
        <f t="shared" si="11"/>
        <v>5</v>
      </c>
      <c r="AA90" s="145">
        <f t="shared" si="11"/>
        <v>49</v>
      </c>
      <c r="AB90" s="138">
        <f t="shared" si="8"/>
        <v>58</v>
      </c>
    </row>
    <row r="91" spans="1:28" s="28" customFormat="1" ht="12.75">
      <c r="A91" s="126"/>
      <c r="B91" s="157" t="s">
        <v>37</v>
      </c>
      <c r="C91" s="138" t="s">
        <v>47</v>
      </c>
      <c r="D91" s="175">
        <v>2</v>
      </c>
      <c r="E91" s="176">
        <v>1</v>
      </c>
      <c r="F91" s="125">
        <v>7</v>
      </c>
      <c r="G91" s="177"/>
      <c r="H91" s="176"/>
      <c r="I91" s="178">
        <v>1</v>
      </c>
      <c r="J91" s="175"/>
      <c r="K91" s="176"/>
      <c r="L91" s="125"/>
      <c r="M91" s="177">
        <v>1</v>
      </c>
      <c r="N91" s="176"/>
      <c r="O91" s="178">
        <v>1</v>
      </c>
      <c r="P91" s="175"/>
      <c r="Q91" s="176">
        <v>1</v>
      </c>
      <c r="R91" s="125">
        <v>14</v>
      </c>
      <c r="S91" s="177"/>
      <c r="T91" s="176">
        <v>5</v>
      </c>
      <c r="U91" s="178">
        <v>21</v>
      </c>
      <c r="V91" s="175"/>
      <c r="W91" s="176"/>
      <c r="X91" s="125"/>
      <c r="Y91" s="143">
        <f t="shared" si="9"/>
        <v>3</v>
      </c>
      <c r="Z91" s="144">
        <f t="shared" si="11"/>
        <v>7</v>
      </c>
      <c r="AA91" s="145">
        <f t="shared" si="11"/>
        <v>44</v>
      </c>
      <c r="AB91" s="138">
        <f t="shared" si="8"/>
        <v>54</v>
      </c>
    </row>
    <row r="92" spans="1:28" s="28" customFormat="1" ht="12.75">
      <c r="A92" s="126"/>
      <c r="B92" s="157" t="s">
        <v>131</v>
      </c>
      <c r="C92" s="138" t="s">
        <v>47</v>
      </c>
      <c r="D92" s="175"/>
      <c r="E92" s="176">
        <v>1</v>
      </c>
      <c r="F92" s="125"/>
      <c r="G92" s="177"/>
      <c r="H92" s="176"/>
      <c r="I92" s="178"/>
      <c r="J92" s="175"/>
      <c r="K92" s="176"/>
      <c r="L92" s="125"/>
      <c r="M92" s="177"/>
      <c r="N92" s="176"/>
      <c r="O92" s="178"/>
      <c r="P92" s="175"/>
      <c r="Q92" s="176"/>
      <c r="R92" s="125"/>
      <c r="S92" s="177"/>
      <c r="T92" s="176"/>
      <c r="U92" s="178">
        <v>9</v>
      </c>
      <c r="V92" s="175"/>
      <c r="W92" s="176"/>
      <c r="X92" s="125"/>
      <c r="Y92" s="143">
        <f t="shared" si="9"/>
        <v>0</v>
      </c>
      <c r="Z92" s="144">
        <f t="shared" si="11"/>
        <v>1</v>
      </c>
      <c r="AA92" s="145">
        <f t="shared" si="11"/>
        <v>9</v>
      </c>
      <c r="AB92" s="138">
        <f t="shared" si="8"/>
        <v>10</v>
      </c>
    </row>
    <row r="93" spans="1:28" s="28" customFormat="1" ht="12.75">
      <c r="A93" s="126"/>
      <c r="B93" s="157" t="s">
        <v>73</v>
      </c>
      <c r="C93" s="138" t="s">
        <v>47</v>
      </c>
      <c r="D93" s="175"/>
      <c r="E93" s="176"/>
      <c r="F93" s="125"/>
      <c r="G93" s="177"/>
      <c r="H93" s="176"/>
      <c r="I93" s="178"/>
      <c r="J93" s="175"/>
      <c r="K93" s="176"/>
      <c r="L93" s="125"/>
      <c r="M93" s="177">
        <v>3</v>
      </c>
      <c r="N93" s="176">
        <v>1</v>
      </c>
      <c r="O93" s="178">
        <v>1</v>
      </c>
      <c r="P93" s="175">
        <v>1</v>
      </c>
      <c r="Q93" s="176"/>
      <c r="R93" s="125"/>
      <c r="S93" s="177"/>
      <c r="T93" s="176">
        <v>1</v>
      </c>
      <c r="U93" s="178">
        <v>38</v>
      </c>
      <c r="V93" s="175"/>
      <c r="W93" s="176"/>
      <c r="X93" s="125"/>
      <c r="Y93" s="143">
        <f t="shared" si="9"/>
        <v>4</v>
      </c>
      <c r="Z93" s="144">
        <f t="shared" si="11"/>
        <v>2</v>
      </c>
      <c r="AA93" s="145">
        <f t="shared" si="11"/>
        <v>39</v>
      </c>
      <c r="AB93" s="138">
        <f t="shared" si="8"/>
        <v>45</v>
      </c>
    </row>
    <row r="94" spans="1:28" s="28" customFormat="1" ht="25.5">
      <c r="A94" s="126"/>
      <c r="B94" s="157" t="s">
        <v>182</v>
      </c>
      <c r="C94" s="138" t="s">
        <v>47</v>
      </c>
      <c r="D94" s="175"/>
      <c r="E94" s="176"/>
      <c r="F94" s="125">
        <v>1</v>
      </c>
      <c r="G94" s="177"/>
      <c r="H94" s="176"/>
      <c r="I94" s="178"/>
      <c r="J94" s="175"/>
      <c r="K94" s="176"/>
      <c r="L94" s="125"/>
      <c r="M94" s="177">
        <v>2</v>
      </c>
      <c r="N94" s="176">
        <v>6</v>
      </c>
      <c r="O94" s="178">
        <v>23</v>
      </c>
      <c r="P94" s="175"/>
      <c r="Q94" s="176"/>
      <c r="R94" s="125">
        <v>1</v>
      </c>
      <c r="S94" s="177">
        <v>61</v>
      </c>
      <c r="T94" s="176">
        <v>72</v>
      </c>
      <c r="U94" s="178">
        <v>525</v>
      </c>
      <c r="V94" s="175"/>
      <c r="W94" s="176"/>
      <c r="X94" s="125"/>
      <c r="Y94" s="143">
        <f t="shared" si="9"/>
        <v>63</v>
      </c>
      <c r="Z94" s="144">
        <f t="shared" si="11"/>
        <v>78</v>
      </c>
      <c r="AA94" s="145">
        <f t="shared" si="11"/>
        <v>550</v>
      </c>
      <c r="AB94" s="138">
        <f t="shared" si="8"/>
        <v>691</v>
      </c>
    </row>
    <row r="95" spans="1:28" s="28" customFormat="1" ht="12.75">
      <c r="A95" s="126"/>
      <c r="B95" s="156" t="s">
        <v>170</v>
      </c>
      <c r="C95" s="138" t="s">
        <v>47</v>
      </c>
      <c r="D95" s="175">
        <v>1</v>
      </c>
      <c r="E95" s="176"/>
      <c r="F95" s="125">
        <v>5</v>
      </c>
      <c r="G95" s="177"/>
      <c r="H95" s="176"/>
      <c r="I95" s="178"/>
      <c r="J95" s="175"/>
      <c r="K95" s="176"/>
      <c r="L95" s="125"/>
      <c r="M95" s="177"/>
      <c r="N95" s="176"/>
      <c r="O95" s="178">
        <v>4</v>
      </c>
      <c r="P95" s="175"/>
      <c r="Q95" s="176">
        <v>3</v>
      </c>
      <c r="R95" s="125">
        <v>15</v>
      </c>
      <c r="S95" s="177">
        <v>2</v>
      </c>
      <c r="T95" s="176">
        <v>9</v>
      </c>
      <c r="U95" s="178">
        <v>34</v>
      </c>
      <c r="V95" s="175"/>
      <c r="W95" s="176"/>
      <c r="X95" s="125"/>
      <c r="Y95" s="143">
        <f t="shared" si="9"/>
        <v>3</v>
      </c>
      <c r="Z95" s="144">
        <f t="shared" si="11"/>
        <v>12</v>
      </c>
      <c r="AA95" s="145">
        <f t="shared" si="11"/>
        <v>58</v>
      </c>
      <c r="AB95" s="138">
        <f t="shared" si="8"/>
        <v>73</v>
      </c>
    </row>
    <row r="96" spans="1:28" ht="47.25">
      <c r="A96" s="89"/>
      <c r="B96" s="92" t="s">
        <v>195</v>
      </c>
      <c r="C96" s="75" t="s">
        <v>47</v>
      </c>
      <c r="D96" s="95">
        <f>SUM(D86:D95)</f>
        <v>4</v>
      </c>
      <c r="E96" s="40">
        <f aca="true" t="shared" si="12" ref="E96:X96">SUM(E86:E95)</f>
        <v>3</v>
      </c>
      <c r="F96" s="97">
        <f t="shared" si="12"/>
        <v>17</v>
      </c>
      <c r="G96" s="82">
        <f t="shared" si="12"/>
        <v>0</v>
      </c>
      <c r="H96" s="40">
        <f t="shared" si="12"/>
        <v>0</v>
      </c>
      <c r="I96" s="79">
        <f t="shared" si="12"/>
        <v>1</v>
      </c>
      <c r="J96" s="95">
        <f t="shared" si="12"/>
        <v>0</v>
      </c>
      <c r="K96" s="40">
        <f t="shared" si="12"/>
        <v>0</v>
      </c>
      <c r="L96" s="97">
        <f t="shared" si="12"/>
        <v>0</v>
      </c>
      <c r="M96" s="82">
        <f t="shared" si="12"/>
        <v>7</v>
      </c>
      <c r="N96" s="40">
        <f t="shared" si="12"/>
        <v>7</v>
      </c>
      <c r="O96" s="79">
        <f t="shared" si="12"/>
        <v>32</v>
      </c>
      <c r="P96" s="95">
        <f t="shared" si="12"/>
        <v>1</v>
      </c>
      <c r="Q96" s="40">
        <f t="shared" si="12"/>
        <v>6</v>
      </c>
      <c r="R96" s="97">
        <f t="shared" si="12"/>
        <v>43</v>
      </c>
      <c r="S96" s="82">
        <f t="shared" si="12"/>
        <v>68</v>
      </c>
      <c r="T96" s="40">
        <f t="shared" si="12"/>
        <v>111</v>
      </c>
      <c r="U96" s="79">
        <f t="shared" si="12"/>
        <v>825</v>
      </c>
      <c r="V96" s="95">
        <f t="shared" si="12"/>
        <v>0</v>
      </c>
      <c r="W96" s="40">
        <f t="shared" si="12"/>
        <v>0</v>
      </c>
      <c r="X96" s="97">
        <f t="shared" si="12"/>
        <v>0</v>
      </c>
      <c r="Y96" s="82">
        <f t="shared" si="9"/>
        <v>80</v>
      </c>
      <c r="Z96" s="40">
        <f t="shared" si="11"/>
        <v>127</v>
      </c>
      <c r="AA96" s="79">
        <f t="shared" si="11"/>
        <v>918</v>
      </c>
      <c r="AB96" s="75">
        <f t="shared" si="8"/>
        <v>1125</v>
      </c>
    </row>
    <row r="97" spans="1:28" ht="78.75">
      <c r="A97" s="90"/>
      <c r="B97" s="93" t="s">
        <v>38</v>
      </c>
      <c r="C97" s="76" t="s">
        <v>50</v>
      </c>
      <c r="D97" s="96">
        <v>1</v>
      </c>
      <c r="E97" s="25">
        <v>1</v>
      </c>
      <c r="F97" s="98">
        <v>4</v>
      </c>
      <c r="G97" s="72"/>
      <c r="H97" s="25"/>
      <c r="I97" s="78"/>
      <c r="J97" s="96"/>
      <c r="K97" s="25"/>
      <c r="L97" s="98"/>
      <c r="M97" s="72">
        <v>1</v>
      </c>
      <c r="N97" s="25"/>
      <c r="O97" s="78">
        <v>5</v>
      </c>
      <c r="P97" s="96">
        <v>1</v>
      </c>
      <c r="Q97" s="25">
        <v>2</v>
      </c>
      <c r="R97" s="98">
        <v>13</v>
      </c>
      <c r="S97" s="72">
        <v>2</v>
      </c>
      <c r="T97" s="25">
        <v>9</v>
      </c>
      <c r="U97" s="78">
        <v>29</v>
      </c>
      <c r="V97" s="96"/>
      <c r="W97" s="25"/>
      <c r="X97" s="98"/>
      <c r="Y97" s="72">
        <f t="shared" si="9"/>
        <v>5</v>
      </c>
      <c r="Z97" s="25">
        <f t="shared" si="11"/>
        <v>12</v>
      </c>
      <c r="AA97" s="78">
        <f t="shared" si="11"/>
        <v>51</v>
      </c>
      <c r="AB97" s="76">
        <f t="shared" si="8"/>
        <v>68</v>
      </c>
    </row>
    <row r="98" spans="1:28" s="28" customFormat="1" ht="12.75">
      <c r="A98" s="126"/>
      <c r="B98" s="157" t="s">
        <v>383</v>
      </c>
      <c r="C98" s="138" t="s">
        <v>50</v>
      </c>
      <c r="D98" s="175"/>
      <c r="E98" s="176"/>
      <c r="F98" s="125">
        <v>1</v>
      </c>
      <c r="G98" s="177"/>
      <c r="H98" s="176"/>
      <c r="I98" s="178"/>
      <c r="J98" s="175"/>
      <c r="K98" s="176"/>
      <c r="L98" s="125"/>
      <c r="M98" s="177"/>
      <c r="N98" s="176"/>
      <c r="O98" s="178"/>
      <c r="P98" s="175"/>
      <c r="Q98" s="176"/>
      <c r="R98" s="125">
        <v>3</v>
      </c>
      <c r="S98" s="177"/>
      <c r="T98" s="176"/>
      <c r="U98" s="178"/>
      <c r="V98" s="175"/>
      <c r="W98" s="176"/>
      <c r="X98" s="125"/>
      <c r="Y98" s="143">
        <f t="shared" si="9"/>
        <v>0</v>
      </c>
      <c r="Z98" s="144">
        <f t="shared" si="11"/>
        <v>0</v>
      </c>
      <c r="AA98" s="145">
        <f t="shared" si="11"/>
        <v>4</v>
      </c>
      <c r="AB98" s="138">
        <f t="shared" si="8"/>
        <v>4</v>
      </c>
    </row>
    <row r="99" spans="1:28" s="28" customFormat="1" ht="12.75">
      <c r="A99" s="126"/>
      <c r="B99" s="157" t="s">
        <v>384</v>
      </c>
      <c r="C99" s="138" t="s">
        <v>50</v>
      </c>
      <c r="D99" s="175"/>
      <c r="E99" s="176"/>
      <c r="F99" s="125"/>
      <c r="G99" s="177"/>
      <c r="H99" s="176"/>
      <c r="I99" s="178"/>
      <c r="J99" s="175"/>
      <c r="K99" s="176"/>
      <c r="L99" s="125"/>
      <c r="M99" s="177"/>
      <c r="N99" s="176"/>
      <c r="O99" s="178">
        <v>2</v>
      </c>
      <c r="P99" s="175"/>
      <c r="Q99" s="176">
        <v>1</v>
      </c>
      <c r="R99" s="125">
        <v>3</v>
      </c>
      <c r="S99" s="177"/>
      <c r="T99" s="176">
        <v>1</v>
      </c>
      <c r="U99" s="178">
        <v>6</v>
      </c>
      <c r="V99" s="175"/>
      <c r="W99" s="176"/>
      <c r="X99" s="125"/>
      <c r="Y99" s="143">
        <f t="shared" si="9"/>
        <v>0</v>
      </c>
      <c r="Z99" s="144">
        <f t="shared" si="11"/>
        <v>2</v>
      </c>
      <c r="AA99" s="145">
        <f t="shared" si="11"/>
        <v>11</v>
      </c>
      <c r="AB99" s="138">
        <f t="shared" si="8"/>
        <v>13</v>
      </c>
    </row>
    <row r="100" spans="1:28" s="28" customFormat="1" ht="12.75">
      <c r="A100" s="126"/>
      <c r="B100" s="157" t="s">
        <v>67</v>
      </c>
      <c r="C100" s="138" t="s">
        <v>50</v>
      </c>
      <c r="D100" s="175"/>
      <c r="E100" s="176"/>
      <c r="F100" s="125"/>
      <c r="G100" s="177"/>
      <c r="H100" s="176"/>
      <c r="I100" s="178"/>
      <c r="J100" s="175"/>
      <c r="K100" s="176"/>
      <c r="L100" s="125"/>
      <c r="M100" s="177"/>
      <c r="N100" s="176"/>
      <c r="O100" s="178">
        <v>2</v>
      </c>
      <c r="P100" s="175"/>
      <c r="Q100" s="176"/>
      <c r="R100" s="125"/>
      <c r="S100" s="177"/>
      <c r="T100" s="176">
        <v>2</v>
      </c>
      <c r="U100" s="178">
        <v>10</v>
      </c>
      <c r="V100" s="175"/>
      <c r="W100" s="176"/>
      <c r="X100" s="125"/>
      <c r="Y100" s="143">
        <f t="shared" si="9"/>
        <v>0</v>
      </c>
      <c r="Z100" s="144">
        <f t="shared" si="11"/>
        <v>2</v>
      </c>
      <c r="AA100" s="145">
        <f t="shared" si="11"/>
        <v>12</v>
      </c>
      <c r="AB100" s="138">
        <f t="shared" si="8"/>
        <v>14</v>
      </c>
    </row>
    <row r="101" spans="1:28" s="28" customFormat="1" ht="12.75">
      <c r="A101" s="126"/>
      <c r="B101" s="157" t="s">
        <v>68</v>
      </c>
      <c r="C101" s="138" t="s">
        <v>50</v>
      </c>
      <c r="D101" s="175"/>
      <c r="E101" s="176"/>
      <c r="F101" s="125"/>
      <c r="G101" s="177"/>
      <c r="H101" s="176"/>
      <c r="I101" s="178"/>
      <c r="J101" s="175"/>
      <c r="K101" s="176"/>
      <c r="L101" s="125"/>
      <c r="M101" s="177"/>
      <c r="N101" s="176"/>
      <c r="O101" s="178"/>
      <c r="P101" s="175"/>
      <c r="Q101" s="176">
        <v>1</v>
      </c>
      <c r="R101" s="125">
        <v>1</v>
      </c>
      <c r="S101" s="177"/>
      <c r="T101" s="176">
        <v>1</v>
      </c>
      <c r="U101" s="178">
        <v>2</v>
      </c>
      <c r="V101" s="175"/>
      <c r="W101" s="176"/>
      <c r="X101" s="125"/>
      <c r="Y101" s="143">
        <f t="shared" si="9"/>
        <v>0</v>
      </c>
      <c r="Z101" s="144">
        <f t="shared" si="11"/>
        <v>2</v>
      </c>
      <c r="AA101" s="145">
        <f t="shared" si="11"/>
        <v>3</v>
      </c>
      <c r="AB101" s="138">
        <f t="shared" si="8"/>
        <v>5</v>
      </c>
    </row>
    <row r="102" spans="1:28" s="28" customFormat="1" ht="12.75">
      <c r="A102" s="126"/>
      <c r="B102" s="157" t="s">
        <v>69</v>
      </c>
      <c r="C102" s="138" t="s">
        <v>50</v>
      </c>
      <c r="D102" s="175"/>
      <c r="E102" s="176"/>
      <c r="F102" s="125"/>
      <c r="G102" s="177"/>
      <c r="H102" s="176"/>
      <c r="I102" s="178"/>
      <c r="J102" s="175"/>
      <c r="K102" s="176"/>
      <c r="L102" s="125"/>
      <c r="M102" s="177"/>
      <c r="N102" s="176"/>
      <c r="O102" s="178">
        <v>1</v>
      </c>
      <c r="P102" s="175"/>
      <c r="Q102" s="176"/>
      <c r="R102" s="125"/>
      <c r="S102" s="177"/>
      <c r="T102" s="176"/>
      <c r="U102" s="178"/>
      <c r="V102" s="175"/>
      <c r="W102" s="176"/>
      <c r="X102" s="125"/>
      <c r="Y102" s="143">
        <f t="shared" si="9"/>
        <v>0</v>
      </c>
      <c r="Z102" s="144">
        <f t="shared" si="11"/>
        <v>0</v>
      </c>
      <c r="AA102" s="145">
        <f t="shared" si="11"/>
        <v>1</v>
      </c>
      <c r="AB102" s="138">
        <f t="shared" si="8"/>
        <v>1</v>
      </c>
    </row>
    <row r="103" spans="1:28" s="28" customFormat="1" ht="12.75">
      <c r="A103" s="126"/>
      <c r="B103" s="157" t="s">
        <v>70</v>
      </c>
      <c r="C103" s="138" t="s">
        <v>50</v>
      </c>
      <c r="D103" s="175"/>
      <c r="E103" s="176"/>
      <c r="F103" s="125"/>
      <c r="G103" s="177"/>
      <c r="H103" s="176"/>
      <c r="I103" s="178"/>
      <c r="J103" s="175"/>
      <c r="K103" s="176"/>
      <c r="L103" s="125"/>
      <c r="M103" s="177"/>
      <c r="N103" s="176"/>
      <c r="O103" s="178"/>
      <c r="P103" s="175"/>
      <c r="Q103" s="176"/>
      <c r="R103" s="125"/>
      <c r="S103" s="177"/>
      <c r="T103" s="176">
        <v>1</v>
      </c>
      <c r="U103" s="178">
        <v>1</v>
      </c>
      <c r="V103" s="175"/>
      <c r="W103" s="176"/>
      <c r="X103" s="125"/>
      <c r="Y103" s="143">
        <f t="shared" si="9"/>
        <v>0</v>
      </c>
      <c r="Z103" s="144">
        <f t="shared" si="11"/>
        <v>1</v>
      </c>
      <c r="AA103" s="145">
        <f t="shared" si="11"/>
        <v>1</v>
      </c>
      <c r="AB103" s="138">
        <f t="shared" si="8"/>
        <v>2</v>
      </c>
    </row>
    <row r="104" spans="1:28" s="28" customFormat="1" ht="12.75">
      <c r="A104" s="126"/>
      <c r="B104" s="157" t="s">
        <v>385</v>
      </c>
      <c r="C104" s="138" t="s">
        <v>50</v>
      </c>
      <c r="D104" s="175">
        <v>1</v>
      </c>
      <c r="E104" s="176">
        <v>1</v>
      </c>
      <c r="F104" s="125">
        <v>3</v>
      </c>
      <c r="G104" s="177"/>
      <c r="H104" s="176"/>
      <c r="I104" s="178"/>
      <c r="J104" s="175"/>
      <c r="K104" s="176"/>
      <c r="L104" s="125"/>
      <c r="M104" s="177">
        <v>1</v>
      </c>
      <c r="N104" s="176"/>
      <c r="O104" s="178"/>
      <c r="P104" s="175">
        <v>1</v>
      </c>
      <c r="Q104" s="176"/>
      <c r="R104" s="125">
        <v>6</v>
      </c>
      <c r="S104" s="177">
        <v>2</v>
      </c>
      <c r="T104" s="176">
        <v>3</v>
      </c>
      <c r="U104" s="178">
        <v>10</v>
      </c>
      <c r="V104" s="175"/>
      <c r="W104" s="176"/>
      <c r="X104" s="125"/>
      <c r="Y104" s="143">
        <f t="shared" si="9"/>
        <v>5</v>
      </c>
      <c r="Z104" s="144">
        <f t="shared" si="11"/>
        <v>4</v>
      </c>
      <c r="AA104" s="145">
        <f t="shared" si="11"/>
        <v>19</v>
      </c>
      <c r="AB104" s="138">
        <f t="shared" si="8"/>
        <v>28</v>
      </c>
    </row>
    <row r="105" spans="1:28" s="28" customFormat="1" ht="25.5" customHeight="1">
      <c r="A105" s="126"/>
      <c r="B105" s="157" t="s">
        <v>387</v>
      </c>
      <c r="C105" s="138" t="s">
        <v>50</v>
      </c>
      <c r="D105" s="175"/>
      <c r="E105" s="176"/>
      <c r="F105" s="125"/>
      <c r="G105" s="177"/>
      <c r="H105" s="176"/>
      <c r="I105" s="178"/>
      <c r="J105" s="175"/>
      <c r="K105" s="176"/>
      <c r="L105" s="125"/>
      <c r="M105" s="177"/>
      <c r="N105" s="176"/>
      <c r="O105" s="178"/>
      <c r="P105" s="175"/>
      <c r="Q105" s="176"/>
      <c r="R105" s="125"/>
      <c r="S105" s="177"/>
      <c r="T105" s="176">
        <v>1</v>
      </c>
      <c r="U105" s="178"/>
      <c r="V105" s="175"/>
      <c r="W105" s="176"/>
      <c r="X105" s="125"/>
      <c r="Y105" s="143">
        <f t="shared" si="9"/>
        <v>0</v>
      </c>
      <c r="Z105" s="144">
        <f t="shared" si="11"/>
        <v>1</v>
      </c>
      <c r="AA105" s="145">
        <f t="shared" si="11"/>
        <v>0</v>
      </c>
      <c r="AB105" s="138">
        <f t="shared" si="8"/>
        <v>1</v>
      </c>
    </row>
    <row r="106" spans="1:28" ht="48" thickBot="1">
      <c r="A106" s="91"/>
      <c r="B106" s="94" t="s">
        <v>290</v>
      </c>
      <c r="C106" s="68" t="s">
        <v>50</v>
      </c>
      <c r="D106" s="99">
        <f aca="true" t="shared" si="13" ref="D106:X106">SUM(D98:D105)</f>
        <v>1</v>
      </c>
      <c r="E106" s="83">
        <f t="shared" si="13"/>
        <v>1</v>
      </c>
      <c r="F106" s="100">
        <f t="shared" si="13"/>
        <v>4</v>
      </c>
      <c r="G106" s="84">
        <f t="shared" si="13"/>
        <v>0</v>
      </c>
      <c r="H106" s="83">
        <f t="shared" si="13"/>
        <v>0</v>
      </c>
      <c r="I106" s="85">
        <f t="shared" si="13"/>
        <v>0</v>
      </c>
      <c r="J106" s="99">
        <f t="shared" si="13"/>
        <v>0</v>
      </c>
      <c r="K106" s="83">
        <f t="shared" si="13"/>
        <v>0</v>
      </c>
      <c r="L106" s="100">
        <f t="shared" si="13"/>
        <v>0</v>
      </c>
      <c r="M106" s="84">
        <f t="shared" si="13"/>
        <v>1</v>
      </c>
      <c r="N106" s="83">
        <f t="shared" si="13"/>
        <v>0</v>
      </c>
      <c r="O106" s="85">
        <f t="shared" si="13"/>
        <v>5</v>
      </c>
      <c r="P106" s="99">
        <f t="shared" si="13"/>
        <v>1</v>
      </c>
      <c r="Q106" s="83">
        <f t="shared" si="13"/>
        <v>2</v>
      </c>
      <c r="R106" s="100">
        <f t="shared" si="13"/>
        <v>13</v>
      </c>
      <c r="S106" s="84">
        <f t="shared" si="13"/>
        <v>2</v>
      </c>
      <c r="T106" s="83">
        <f t="shared" si="13"/>
        <v>9</v>
      </c>
      <c r="U106" s="85">
        <f t="shared" si="13"/>
        <v>29</v>
      </c>
      <c r="V106" s="99">
        <f t="shared" si="13"/>
        <v>0</v>
      </c>
      <c r="W106" s="83">
        <f t="shared" si="13"/>
        <v>0</v>
      </c>
      <c r="X106" s="100">
        <f t="shared" si="13"/>
        <v>0</v>
      </c>
      <c r="Y106" s="84">
        <f t="shared" si="9"/>
        <v>5</v>
      </c>
      <c r="Z106" s="83">
        <f t="shared" si="11"/>
        <v>12</v>
      </c>
      <c r="AA106" s="85">
        <f t="shared" si="11"/>
        <v>51</v>
      </c>
      <c r="AB106" s="68">
        <f t="shared" si="8"/>
        <v>68</v>
      </c>
    </row>
    <row r="107" spans="1:28" ht="36.75" thickBot="1">
      <c r="A107" s="158"/>
      <c r="B107" s="159" t="s">
        <v>52</v>
      </c>
      <c r="C107" s="160"/>
      <c r="D107" s="161">
        <f aca="true" t="shared" si="14" ref="D107:X107">D106+D96+D84+D60+D50+D44+D37+D32</f>
        <v>410</v>
      </c>
      <c r="E107" s="162">
        <f t="shared" si="14"/>
        <v>1383</v>
      </c>
      <c r="F107" s="163">
        <f t="shared" si="14"/>
        <v>3223</v>
      </c>
      <c r="G107" s="164">
        <f t="shared" si="14"/>
        <v>26</v>
      </c>
      <c r="H107" s="162">
        <f t="shared" si="14"/>
        <v>104</v>
      </c>
      <c r="I107" s="165">
        <f t="shared" si="14"/>
        <v>243</v>
      </c>
      <c r="J107" s="161">
        <f t="shared" si="14"/>
        <v>1</v>
      </c>
      <c r="K107" s="162">
        <f t="shared" si="14"/>
        <v>0</v>
      </c>
      <c r="L107" s="163">
        <f t="shared" si="14"/>
        <v>0</v>
      </c>
      <c r="M107" s="164">
        <f t="shared" si="14"/>
        <v>51</v>
      </c>
      <c r="N107" s="162">
        <f t="shared" si="14"/>
        <v>50</v>
      </c>
      <c r="O107" s="165">
        <f t="shared" si="14"/>
        <v>146</v>
      </c>
      <c r="P107" s="161">
        <f t="shared" si="14"/>
        <v>842</v>
      </c>
      <c r="Q107" s="162">
        <f t="shared" si="14"/>
        <v>2938</v>
      </c>
      <c r="R107" s="163">
        <f t="shared" si="14"/>
        <v>7332</v>
      </c>
      <c r="S107" s="164">
        <f t="shared" si="14"/>
        <v>325</v>
      </c>
      <c r="T107" s="162">
        <f t="shared" si="14"/>
        <v>1066</v>
      </c>
      <c r="U107" s="165">
        <f t="shared" si="14"/>
        <v>3960</v>
      </c>
      <c r="V107" s="161">
        <f t="shared" si="14"/>
        <v>0</v>
      </c>
      <c r="W107" s="162">
        <f t="shared" si="14"/>
        <v>0</v>
      </c>
      <c r="X107" s="163">
        <f t="shared" si="14"/>
        <v>5</v>
      </c>
      <c r="Y107" s="130">
        <f t="shared" si="9"/>
        <v>1655</v>
      </c>
      <c r="Z107" s="139">
        <f t="shared" si="11"/>
        <v>5541</v>
      </c>
      <c r="AA107" s="140">
        <f t="shared" si="11"/>
        <v>14909</v>
      </c>
      <c r="AB107" s="132">
        <f t="shared" si="8"/>
        <v>22105</v>
      </c>
    </row>
    <row r="108" spans="24:26" ht="12.75">
      <c r="X108" s="27"/>
      <c r="Y108" s="86"/>
      <c r="Z108" s="6"/>
    </row>
    <row r="109" spans="2:28" ht="16.5" thickBot="1">
      <c r="B109" s="136" t="s">
        <v>197</v>
      </c>
      <c r="C109" s="3"/>
      <c r="Y109" s="3"/>
      <c r="Z109" s="3"/>
      <c r="AA109" s="3"/>
      <c r="AB109" s="3"/>
    </row>
    <row r="110" spans="2:28" ht="15" thickBot="1">
      <c r="B110" s="195" t="s">
        <v>198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7"/>
    </row>
    <row r="111" spans="2:28" ht="15" thickBot="1">
      <c r="B111" s="198" t="s">
        <v>199</v>
      </c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200"/>
    </row>
    <row r="112" spans="2:28" ht="15" thickBot="1">
      <c r="B112" s="201" t="s">
        <v>200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3"/>
    </row>
    <row r="114" spans="2:27" ht="12.75">
      <c r="B114" s="213" t="s">
        <v>393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  <row r="334" ht="12.75">
      <c r="AC334" s="4"/>
    </row>
    <row r="335" ht="12.75">
      <c r="AC335" s="4"/>
    </row>
    <row r="336" ht="12.75">
      <c r="AC336" s="4"/>
    </row>
  </sheetData>
  <mergeCells count="15">
    <mergeCell ref="P5:R5"/>
    <mergeCell ref="D5:F5"/>
    <mergeCell ref="G5:I5"/>
    <mergeCell ref="J5:L5"/>
    <mergeCell ref="M5:O5"/>
    <mergeCell ref="B114:AA114"/>
    <mergeCell ref="A1:AB1"/>
    <mergeCell ref="A2:AB4"/>
    <mergeCell ref="S5:U5"/>
    <mergeCell ref="V5:X5"/>
    <mergeCell ref="Y5:AA5"/>
    <mergeCell ref="AB5:AB6"/>
    <mergeCell ref="B110:AB110"/>
    <mergeCell ref="B111:AB111"/>
    <mergeCell ref="B112:AB112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3"/>
  <sheetViews>
    <sheetView zoomScale="75" zoomScaleNormal="75" workbookViewId="0" topLeftCell="A1">
      <selection activeCell="A8" sqref="A8:IV20"/>
    </sheetView>
  </sheetViews>
  <sheetFormatPr defaultColWidth="9.00390625" defaultRowHeight="12.75"/>
  <cols>
    <col min="1" max="1" width="1.75390625" style="3" customWidth="1"/>
    <col min="2" max="2" width="20.00390625" style="3" customWidth="1"/>
    <col min="3" max="3" width="7.625" style="26" customWidth="1"/>
    <col min="4" max="4" width="4.75390625" style="3" customWidth="1"/>
    <col min="5" max="5" width="5.00390625" style="3" customWidth="1"/>
    <col min="6" max="6" width="5.75390625" style="3" customWidth="1"/>
    <col min="7" max="9" width="4.25390625" style="3" customWidth="1"/>
    <col min="10" max="10" width="3.25390625" style="3" customWidth="1"/>
    <col min="11" max="11" width="3.125" style="3" customWidth="1"/>
    <col min="12" max="12" width="3.875" style="3" customWidth="1"/>
    <col min="13" max="13" width="3.75390625" style="3" customWidth="1"/>
    <col min="14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00390625" style="3" customWidth="1"/>
    <col min="21" max="21" width="5.625" style="3" customWidth="1"/>
    <col min="22" max="22" width="3.25390625" style="3" customWidth="1"/>
    <col min="23" max="23" width="3.625" style="3" customWidth="1"/>
    <col min="24" max="24" width="3.00390625" style="3" customWidth="1"/>
    <col min="25" max="25" width="5.75390625" style="26" customWidth="1"/>
    <col min="26" max="27" width="5.375" style="26" customWidth="1"/>
    <col min="28" max="28" width="7.2539062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382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6"/>
      <c r="AB5" s="208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4"/>
    </row>
    <row r="7" spans="1:28" ht="13.5" thickBot="1">
      <c r="A7" s="15">
        <v>1</v>
      </c>
      <c r="B7" s="112">
        <v>2</v>
      </c>
      <c r="C7" s="74"/>
      <c r="D7" s="9">
        <v>3</v>
      </c>
      <c r="E7" s="10">
        <v>4</v>
      </c>
      <c r="F7" s="11">
        <v>5</v>
      </c>
      <c r="G7" s="12">
        <v>6</v>
      </c>
      <c r="H7" s="13">
        <v>7</v>
      </c>
      <c r="I7" s="14">
        <v>8</v>
      </c>
      <c r="J7" s="12">
        <v>9</v>
      </c>
      <c r="K7" s="13">
        <v>10</v>
      </c>
      <c r="L7" s="14">
        <v>11</v>
      </c>
      <c r="M7" s="12">
        <v>12</v>
      </c>
      <c r="N7" s="13">
        <v>13</v>
      </c>
      <c r="O7" s="14">
        <v>14</v>
      </c>
      <c r="P7" s="12">
        <v>15</v>
      </c>
      <c r="Q7" s="13">
        <v>16</v>
      </c>
      <c r="R7" s="14">
        <v>17</v>
      </c>
      <c r="S7" s="12">
        <v>18</v>
      </c>
      <c r="T7" s="13">
        <v>19</v>
      </c>
      <c r="U7" s="14">
        <v>20</v>
      </c>
      <c r="V7" s="12">
        <v>21</v>
      </c>
      <c r="W7" s="13">
        <v>22</v>
      </c>
      <c r="X7" s="14">
        <v>23</v>
      </c>
      <c r="Y7" s="81">
        <v>24</v>
      </c>
      <c r="Z7" s="80">
        <v>25</v>
      </c>
      <c r="AA7" s="77">
        <v>26</v>
      </c>
      <c r="AB7" s="74">
        <v>27</v>
      </c>
    </row>
    <row r="8" spans="1:28" ht="15.75">
      <c r="A8" s="16"/>
      <c r="B8" s="17" t="s">
        <v>42</v>
      </c>
      <c r="C8" s="18" t="s">
        <v>42</v>
      </c>
      <c r="D8" s="72">
        <v>21</v>
      </c>
      <c r="E8" s="25">
        <v>88</v>
      </c>
      <c r="F8" s="78">
        <v>179</v>
      </c>
      <c r="G8" s="72"/>
      <c r="H8" s="25">
        <v>3</v>
      </c>
      <c r="I8" s="78">
        <v>9</v>
      </c>
      <c r="J8" s="72"/>
      <c r="K8" s="25"/>
      <c r="L8" s="78"/>
      <c r="M8" s="72">
        <v>3</v>
      </c>
      <c r="N8" s="25">
        <v>7</v>
      </c>
      <c r="O8" s="78">
        <v>25</v>
      </c>
      <c r="P8" s="72">
        <v>46</v>
      </c>
      <c r="Q8" s="25">
        <v>212</v>
      </c>
      <c r="R8" s="78">
        <v>393</v>
      </c>
      <c r="S8" s="72">
        <v>52</v>
      </c>
      <c r="T8" s="25">
        <v>259</v>
      </c>
      <c r="U8" s="78">
        <v>769</v>
      </c>
      <c r="V8" s="72"/>
      <c r="W8" s="25"/>
      <c r="X8" s="78"/>
      <c r="Y8" s="72">
        <f>D8+G8+J8+M8+P8+S8+V8</f>
        <v>122</v>
      </c>
      <c r="Z8" s="25">
        <f>E8+H8+K8+N8+Q8+T8+W8</f>
        <v>569</v>
      </c>
      <c r="AA8" s="78">
        <f>F8+I8+L8+O8+R8+U8+X8</f>
        <v>1375</v>
      </c>
      <c r="AB8" s="76">
        <f>Y8+Z8+AA8</f>
        <v>2066</v>
      </c>
    </row>
    <row r="9" spans="1:28" s="28" customFormat="1" ht="12.75">
      <c r="A9" s="141"/>
      <c r="B9" s="105" t="s">
        <v>14</v>
      </c>
      <c r="C9" s="142" t="s">
        <v>42</v>
      </c>
      <c r="D9" s="114"/>
      <c r="E9" s="115"/>
      <c r="F9" s="116"/>
      <c r="G9" s="114"/>
      <c r="H9" s="115"/>
      <c r="I9" s="116"/>
      <c r="J9" s="114"/>
      <c r="K9" s="115"/>
      <c r="L9" s="116"/>
      <c r="M9" s="114"/>
      <c r="N9" s="115">
        <v>1</v>
      </c>
      <c r="O9" s="116"/>
      <c r="P9" s="114"/>
      <c r="Q9" s="115"/>
      <c r="R9" s="116"/>
      <c r="S9" s="114"/>
      <c r="T9" s="115">
        <v>1</v>
      </c>
      <c r="U9" s="116">
        <v>2</v>
      </c>
      <c r="V9" s="114"/>
      <c r="W9" s="115"/>
      <c r="X9" s="116"/>
      <c r="Y9" s="143">
        <f aca="true" t="shared" si="0" ref="Y9:Y67">D9+G9+J9+M9+P9+S9+V9</f>
        <v>0</v>
      </c>
      <c r="Z9" s="144">
        <f aca="true" t="shared" si="1" ref="Z9:Z67">E9+H9+K9+N9+Q9+T9+W9</f>
        <v>2</v>
      </c>
      <c r="AA9" s="145">
        <f aca="true" t="shared" si="2" ref="AA9:AA67">F9+I9+L9+O9+R9+U9+X9</f>
        <v>2</v>
      </c>
      <c r="AB9" s="138">
        <f aca="true" t="shared" si="3" ref="AB9:AB67">Y9+Z9+AA9</f>
        <v>4</v>
      </c>
    </row>
    <row r="10" spans="1:28" s="28" customFormat="1" ht="12.75">
      <c r="A10" s="141"/>
      <c r="B10" s="105" t="s">
        <v>283</v>
      </c>
      <c r="C10" s="142" t="s">
        <v>42</v>
      </c>
      <c r="D10" s="114"/>
      <c r="E10" s="115"/>
      <c r="F10" s="116"/>
      <c r="G10" s="114"/>
      <c r="H10" s="115"/>
      <c r="I10" s="116"/>
      <c r="J10" s="114"/>
      <c r="K10" s="115"/>
      <c r="L10" s="116"/>
      <c r="M10" s="114"/>
      <c r="N10" s="115"/>
      <c r="O10" s="116">
        <v>1</v>
      </c>
      <c r="P10" s="114">
        <v>1</v>
      </c>
      <c r="Q10" s="115"/>
      <c r="R10" s="116"/>
      <c r="S10" s="114"/>
      <c r="T10" s="115"/>
      <c r="U10" s="116">
        <v>1</v>
      </c>
      <c r="V10" s="114"/>
      <c r="W10" s="115"/>
      <c r="X10" s="116"/>
      <c r="Y10" s="143">
        <f t="shared" si="0"/>
        <v>1</v>
      </c>
      <c r="Z10" s="144">
        <f t="shared" si="1"/>
        <v>0</v>
      </c>
      <c r="AA10" s="145">
        <f t="shared" si="2"/>
        <v>2</v>
      </c>
      <c r="AB10" s="138">
        <f t="shared" si="3"/>
        <v>3</v>
      </c>
    </row>
    <row r="11" spans="1:28" s="28" customFormat="1" ht="12.75">
      <c r="A11" s="141"/>
      <c r="B11" s="105" t="s">
        <v>311</v>
      </c>
      <c r="C11" s="142" t="s">
        <v>42</v>
      </c>
      <c r="D11" s="114"/>
      <c r="E11" s="115">
        <v>1</v>
      </c>
      <c r="F11" s="116">
        <v>1</v>
      </c>
      <c r="G11" s="114"/>
      <c r="H11" s="115"/>
      <c r="I11" s="116"/>
      <c r="J11" s="114"/>
      <c r="K11" s="115"/>
      <c r="L11" s="116"/>
      <c r="M11" s="114"/>
      <c r="N11" s="115"/>
      <c r="O11" s="116"/>
      <c r="P11" s="114"/>
      <c r="Q11" s="115">
        <v>2</v>
      </c>
      <c r="R11" s="116">
        <v>11</v>
      </c>
      <c r="S11" s="114">
        <v>1</v>
      </c>
      <c r="T11" s="115">
        <v>1</v>
      </c>
      <c r="U11" s="116">
        <v>15</v>
      </c>
      <c r="V11" s="114"/>
      <c r="W11" s="115"/>
      <c r="X11" s="116"/>
      <c r="Y11" s="143">
        <f t="shared" si="0"/>
        <v>1</v>
      </c>
      <c r="Z11" s="144">
        <f t="shared" si="1"/>
        <v>4</v>
      </c>
      <c r="AA11" s="145">
        <f t="shared" si="2"/>
        <v>27</v>
      </c>
      <c r="AB11" s="138">
        <f t="shared" si="3"/>
        <v>32</v>
      </c>
    </row>
    <row r="12" spans="1:28" s="28" customFormat="1" ht="12.75">
      <c r="A12" s="141"/>
      <c r="B12" s="146" t="s">
        <v>94</v>
      </c>
      <c r="C12" s="142" t="s">
        <v>42</v>
      </c>
      <c r="D12" s="114"/>
      <c r="E12" s="115"/>
      <c r="F12" s="116"/>
      <c r="G12" s="114"/>
      <c r="H12" s="115"/>
      <c r="I12" s="116"/>
      <c r="J12" s="114"/>
      <c r="K12" s="115"/>
      <c r="L12" s="116"/>
      <c r="M12" s="114"/>
      <c r="N12" s="115">
        <v>2</v>
      </c>
      <c r="O12" s="116">
        <v>1</v>
      </c>
      <c r="P12" s="114"/>
      <c r="Q12" s="115">
        <v>1</v>
      </c>
      <c r="R12" s="116">
        <v>1</v>
      </c>
      <c r="S12" s="114">
        <v>3</v>
      </c>
      <c r="T12" s="115">
        <v>1</v>
      </c>
      <c r="U12" s="116">
        <v>12</v>
      </c>
      <c r="V12" s="114"/>
      <c r="W12" s="115"/>
      <c r="X12" s="116"/>
      <c r="Y12" s="143">
        <f t="shared" si="0"/>
        <v>3</v>
      </c>
      <c r="Z12" s="144">
        <f t="shared" si="1"/>
        <v>4</v>
      </c>
      <c r="AA12" s="145">
        <f t="shared" si="2"/>
        <v>14</v>
      </c>
      <c r="AB12" s="138">
        <f t="shared" si="3"/>
        <v>21</v>
      </c>
    </row>
    <row r="13" spans="1:28" s="28" customFormat="1" ht="12.75">
      <c r="A13" s="141"/>
      <c r="B13" s="105" t="s">
        <v>202</v>
      </c>
      <c r="C13" s="142" t="s">
        <v>42</v>
      </c>
      <c r="D13" s="114">
        <v>7</v>
      </c>
      <c r="E13" s="115">
        <v>34</v>
      </c>
      <c r="F13" s="116">
        <v>70</v>
      </c>
      <c r="G13" s="114"/>
      <c r="H13" s="115">
        <v>3</v>
      </c>
      <c r="I13" s="116">
        <v>4</v>
      </c>
      <c r="J13" s="114"/>
      <c r="K13" s="115"/>
      <c r="L13" s="116"/>
      <c r="M13" s="114">
        <v>1</v>
      </c>
      <c r="N13" s="115"/>
      <c r="O13" s="116">
        <v>1</v>
      </c>
      <c r="P13" s="114">
        <v>18</v>
      </c>
      <c r="Q13" s="115">
        <v>89</v>
      </c>
      <c r="R13" s="116">
        <v>140</v>
      </c>
      <c r="S13" s="114">
        <v>6</v>
      </c>
      <c r="T13" s="115">
        <v>59</v>
      </c>
      <c r="U13" s="116">
        <v>91</v>
      </c>
      <c r="V13" s="114"/>
      <c r="W13" s="115"/>
      <c r="X13" s="116"/>
      <c r="Y13" s="143">
        <f t="shared" si="0"/>
        <v>32</v>
      </c>
      <c r="Z13" s="144">
        <f t="shared" si="1"/>
        <v>185</v>
      </c>
      <c r="AA13" s="145">
        <f t="shared" si="2"/>
        <v>306</v>
      </c>
      <c r="AB13" s="138">
        <f t="shared" si="3"/>
        <v>523</v>
      </c>
    </row>
    <row r="14" spans="1:28" s="28" customFormat="1" ht="12.75">
      <c r="A14" s="141"/>
      <c r="B14" s="105" t="s">
        <v>15</v>
      </c>
      <c r="C14" s="142" t="s">
        <v>42</v>
      </c>
      <c r="D14" s="114">
        <v>2</v>
      </c>
      <c r="E14" s="115">
        <v>13</v>
      </c>
      <c r="F14" s="116">
        <v>23</v>
      </c>
      <c r="G14" s="114"/>
      <c r="H14" s="115"/>
      <c r="I14" s="116"/>
      <c r="J14" s="114"/>
      <c r="K14" s="115"/>
      <c r="L14" s="116"/>
      <c r="M14" s="114"/>
      <c r="N14" s="115">
        <v>1</v>
      </c>
      <c r="O14" s="116">
        <v>5</v>
      </c>
      <c r="P14" s="114">
        <v>6</v>
      </c>
      <c r="Q14" s="115">
        <v>51</v>
      </c>
      <c r="R14" s="116">
        <v>67</v>
      </c>
      <c r="S14" s="114">
        <v>9</v>
      </c>
      <c r="T14" s="115">
        <v>61</v>
      </c>
      <c r="U14" s="116">
        <v>141</v>
      </c>
      <c r="V14" s="114"/>
      <c r="W14" s="115"/>
      <c r="X14" s="116"/>
      <c r="Y14" s="143">
        <f t="shared" si="0"/>
        <v>17</v>
      </c>
      <c r="Z14" s="144">
        <f t="shared" si="1"/>
        <v>126</v>
      </c>
      <c r="AA14" s="145">
        <f t="shared" si="2"/>
        <v>236</v>
      </c>
      <c r="AB14" s="138">
        <f t="shared" si="3"/>
        <v>379</v>
      </c>
    </row>
    <row r="15" spans="1:28" s="28" customFormat="1" ht="12.75">
      <c r="A15" s="141"/>
      <c r="B15" s="105" t="s">
        <v>18</v>
      </c>
      <c r="C15" s="142" t="s">
        <v>42</v>
      </c>
      <c r="D15" s="114"/>
      <c r="E15" s="115"/>
      <c r="F15" s="116"/>
      <c r="G15" s="114"/>
      <c r="H15" s="115"/>
      <c r="I15" s="116"/>
      <c r="J15" s="114"/>
      <c r="K15" s="115"/>
      <c r="L15" s="116"/>
      <c r="M15" s="114"/>
      <c r="N15" s="115">
        <v>2</v>
      </c>
      <c r="O15" s="116">
        <v>8</v>
      </c>
      <c r="P15" s="114"/>
      <c r="Q15" s="115"/>
      <c r="R15" s="116">
        <v>2</v>
      </c>
      <c r="S15" s="114">
        <v>9</v>
      </c>
      <c r="T15" s="115">
        <v>32</v>
      </c>
      <c r="U15" s="116">
        <v>106</v>
      </c>
      <c r="V15" s="114"/>
      <c r="W15" s="115"/>
      <c r="X15" s="116"/>
      <c r="Y15" s="143">
        <f t="shared" si="0"/>
        <v>9</v>
      </c>
      <c r="Z15" s="144">
        <f t="shared" si="1"/>
        <v>34</v>
      </c>
      <c r="AA15" s="145">
        <f t="shared" si="2"/>
        <v>116</v>
      </c>
      <c r="AB15" s="138">
        <f t="shared" si="3"/>
        <v>159</v>
      </c>
    </row>
    <row r="16" spans="1:28" s="28" customFormat="1" ht="12.75">
      <c r="A16" s="141"/>
      <c r="B16" s="105" t="s">
        <v>22</v>
      </c>
      <c r="C16" s="142" t="s">
        <v>42</v>
      </c>
      <c r="D16" s="114"/>
      <c r="E16" s="115">
        <v>1</v>
      </c>
      <c r="F16" s="116">
        <v>6</v>
      </c>
      <c r="G16" s="114"/>
      <c r="H16" s="115"/>
      <c r="I16" s="116"/>
      <c r="J16" s="114"/>
      <c r="K16" s="115"/>
      <c r="L16" s="116"/>
      <c r="M16" s="114">
        <v>1</v>
      </c>
      <c r="N16" s="115"/>
      <c r="O16" s="116">
        <v>1</v>
      </c>
      <c r="P16" s="114">
        <v>2</v>
      </c>
      <c r="Q16" s="115">
        <v>3</v>
      </c>
      <c r="R16" s="116">
        <v>11</v>
      </c>
      <c r="S16" s="114">
        <v>11</v>
      </c>
      <c r="T16" s="115">
        <v>47</v>
      </c>
      <c r="U16" s="116">
        <v>124</v>
      </c>
      <c r="V16" s="114"/>
      <c r="W16" s="115"/>
      <c r="X16" s="116"/>
      <c r="Y16" s="143">
        <f t="shared" si="0"/>
        <v>14</v>
      </c>
      <c r="Z16" s="144">
        <f t="shared" si="1"/>
        <v>51</v>
      </c>
      <c r="AA16" s="145">
        <f t="shared" si="2"/>
        <v>142</v>
      </c>
      <c r="AB16" s="138">
        <f t="shared" si="3"/>
        <v>207</v>
      </c>
    </row>
    <row r="17" spans="1:28" s="28" customFormat="1" ht="12.75">
      <c r="A17" s="141"/>
      <c r="B17" s="105" t="s">
        <v>184</v>
      </c>
      <c r="C17" s="142" t="s">
        <v>42</v>
      </c>
      <c r="D17" s="114"/>
      <c r="E17" s="115"/>
      <c r="F17" s="116">
        <v>2</v>
      </c>
      <c r="G17" s="114"/>
      <c r="H17" s="115"/>
      <c r="I17" s="116"/>
      <c r="J17" s="114"/>
      <c r="K17" s="115"/>
      <c r="L17" s="116"/>
      <c r="M17" s="114"/>
      <c r="N17" s="115"/>
      <c r="O17" s="116">
        <v>3</v>
      </c>
      <c r="P17" s="114"/>
      <c r="Q17" s="115">
        <v>5</v>
      </c>
      <c r="R17" s="116">
        <v>16</v>
      </c>
      <c r="S17" s="114">
        <v>1</v>
      </c>
      <c r="T17" s="115">
        <v>2</v>
      </c>
      <c r="U17" s="116">
        <v>18</v>
      </c>
      <c r="V17" s="114"/>
      <c r="W17" s="115"/>
      <c r="X17" s="116"/>
      <c r="Y17" s="143">
        <f t="shared" si="0"/>
        <v>1</v>
      </c>
      <c r="Z17" s="144">
        <f t="shared" si="1"/>
        <v>7</v>
      </c>
      <c r="AA17" s="145">
        <f t="shared" si="2"/>
        <v>39</v>
      </c>
      <c r="AB17" s="138">
        <f t="shared" si="3"/>
        <v>47</v>
      </c>
    </row>
    <row r="18" spans="1:28" s="28" customFormat="1" ht="12.75">
      <c r="A18" s="147"/>
      <c r="B18" s="105" t="s">
        <v>186</v>
      </c>
      <c r="C18" s="142" t="s">
        <v>42</v>
      </c>
      <c r="D18" s="114"/>
      <c r="E18" s="115"/>
      <c r="F18" s="116">
        <v>3</v>
      </c>
      <c r="G18" s="114"/>
      <c r="H18" s="115"/>
      <c r="I18" s="116"/>
      <c r="J18" s="114"/>
      <c r="K18" s="115"/>
      <c r="L18" s="116"/>
      <c r="M18" s="114"/>
      <c r="N18" s="115"/>
      <c r="O18" s="116"/>
      <c r="P18" s="114"/>
      <c r="Q18" s="115">
        <v>1</v>
      </c>
      <c r="R18" s="116">
        <v>12</v>
      </c>
      <c r="S18" s="114">
        <v>3</v>
      </c>
      <c r="T18" s="115">
        <v>2</v>
      </c>
      <c r="U18" s="116">
        <v>18</v>
      </c>
      <c r="V18" s="114"/>
      <c r="W18" s="115"/>
      <c r="X18" s="116"/>
      <c r="Y18" s="143">
        <f t="shared" si="0"/>
        <v>3</v>
      </c>
      <c r="Z18" s="144">
        <f t="shared" si="1"/>
        <v>3</v>
      </c>
      <c r="AA18" s="145">
        <f t="shared" si="2"/>
        <v>33</v>
      </c>
      <c r="AB18" s="138">
        <f t="shared" si="3"/>
        <v>39</v>
      </c>
    </row>
    <row r="19" spans="1:28" s="28" customFormat="1" ht="12.75">
      <c r="A19" s="147"/>
      <c r="B19" s="105" t="s">
        <v>362</v>
      </c>
      <c r="C19" s="142" t="s">
        <v>42</v>
      </c>
      <c r="D19" s="114">
        <v>2</v>
      </c>
      <c r="E19" s="115">
        <v>11</v>
      </c>
      <c r="F19" s="116">
        <v>8</v>
      </c>
      <c r="G19" s="114"/>
      <c r="H19" s="115"/>
      <c r="I19" s="116"/>
      <c r="J19" s="114"/>
      <c r="K19" s="115"/>
      <c r="L19" s="116"/>
      <c r="M19" s="114"/>
      <c r="N19" s="115"/>
      <c r="O19" s="116">
        <v>1</v>
      </c>
      <c r="P19" s="114">
        <v>5</v>
      </c>
      <c r="Q19" s="115">
        <v>10</v>
      </c>
      <c r="R19" s="116">
        <v>33</v>
      </c>
      <c r="S19" s="114">
        <v>3</v>
      </c>
      <c r="T19" s="115">
        <v>3</v>
      </c>
      <c r="U19" s="116">
        <v>49</v>
      </c>
      <c r="V19" s="114"/>
      <c r="W19" s="115"/>
      <c r="X19" s="116"/>
      <c r="Y19" s="143">
        <f t="shared" si="0"/>
        <v>10</v>
      </c>
      <c r="Z19" s="144">
        <f t="shared" si="1"/>
        <v>24</v>
      </c>
      <c r="AA19" s="145">
        <f t="shared" si="2"/>
        <v>91</v>
      </c>
      <c r="AB19" s="138">
        <f t="shared" si="3"/>
        <v>125</v>
      </c>
    </row>
    <row r="20" spans="1:28" s="28" customFormat="1" ht="12.75">
      <c r="A20" s="148"/>
      <c r="B20" s="105" t="s">
        <v>57</v>
      </c>
      <c r="C20" s="142" t="s">
        <v>42</v>
      </c>
      <c r="D20" s="114">
        <v>4</v>
      </c>
      <c r="E20" s="115">
        <v>20</v>
      </c>
      <c r="F20" s="116">
        <v>51</v>
      </c>
      <c r="G20" s="114"/>
      <c r="H20" s="115"/>
      <c r="I20" s="116">
        <v>5</v>
      </c>
      <c r="J20" s="114"/>
      <c r="K20" s="115"/>
      <c r="L20" s="116"/>
      <c r="M20" s="114"/>
      <c r="N20" s="115"/>
      <c r="O20" s="116"/>
      <c r="P20" s="114">
        <v>6</v>
      </c>
      <c r="Q20" s="115">
        <v>26</v>
      </c>
      <c r="R20" s="116">
        <v>49</v>
      </c>
      <c r="S20" s="114">
        <v>2</v>
      </c>
      <c r="T20" s="115">
        <v>15</v>
      </c>
      <c r="U20" s="116">
        <v>57</v>
      </c>
      <c r="V20" s="114"/>
      <c r="W20" s="115"/>
      <c r="X20" s="116"/>
      <c r="Y20" s="143">
        <f t="shared" si="0"/>
        <v>12</v>
      </c>
      <c r="Z20" s="144">
        <f t="shared" si="1"/>
        <v>61</v>
      </c>
      <c r="AA20" s="145">
        <f t="shared" si="2"/>
        <v>162</v>
      </c>
      <c r="AB20" s="138">
        <f t="shared" si="3"/>
        <v>235</v>
      </c>
    </row>
    <row r="21" spans="1:28" s="28" customFormat="1" ht="12.75">
      <c r="A21" s="148"/>
      <c r="B21" s="105" t="s">
        <v>111</v>
      </c>
      <c r="C21" s="142" t="s">
        <v>42</v>
      </c>
      <c r="D21" s="114">
        <v>1</v>
      </c>
      <c r="E21" s="115"/>
      <c r="F21" s="116">
        <v>1</v>
      </c>
      <c r="G21" s="114"/>
      <c r="H21" s="115"/>
      <c r="I21" s="116"/>
      <c r="J21" s="114"/>
      <c r="K21" s="115"/>
      <c r="L21" s="116"/>
      <c r="M21" s="114"/>
      <c r="N21" s="115"/>
      <c r="O21" s="116"/>
      <c r="P21" s="114">
        <v>1</v>
      </c>
      <c r="Q21" s="115">
        <v>4</v>
      </c>
      <c r="R21" s="116">
        <v>5</v>
      </c>
      <c r="S21" s="114">
        <v>2</v>
      </c>
      <c r="T21" s="115">
        <v>6</v>
      </c>
      <c r="U21" s="116">
        <v>20</v>
      </c>
      <c r="V21" s="114"/>
      <c r="W21" s="115"/>
      <c r="X21" s="116"/>
      <c r="Y21" s="143">
        <f t="shared" si="0"/>
        <v>4</v>
      </c>
      <c r="Z21" s="144">
        <f t="shared" si="1"/>
        <v>10</v>
      </c>
      <c r="AA21" s="145">
        <f t="shared" si="2"/>
        <v>26</v>
      </c>
      <c r="AB21" s="138">
        <f t="shared" si="3"/>
        <v>40</v>
      </c>
    </row>
    <row r="22" spans="1:28" s="28" customFormat="1" ht="12.75">
      <c r="A22" s="148"/>
      <c r="B22" s="105" t="s">
        <v>274</v>
      </c>
      <c r="C22" s="142" t="s">
        <v>42</v>
      </c>
      <c r="D22" s="114">
        <v>5</v>
      </c>
      <c r="E22" s="115">
        <v>8</v>
      </c>
      <c r="F22" s="116">
        <v>14</v>
      </c>
      <c r="G22" s="114"/>
      <c r="H22" s="115"/>
      <c r="I22" s="116"/>
      <c r="J22" s="114"/>
      <c r="K22" s="115"/>
      <c r="L22" s="116"/>
      <c r="M22" s="114">
        <v>1</v>
      </c>
      <c r="N22" s="115">
        <v>1</v>
      </c>
      <c r="O22" s="116">
        <v>4</v>
      </c>
      <c r="P22" s="114">
        <v>7</v>
      </c>
      <c r="Q22" s="115">
        <v>20</v>
      </c>
      <c r="R22" s="116">
        <v>46</v>
      </c>
      <c r="S22" s="114">
        <v>2</v>
      </c>
      <c r="T22" s="115">
        <v>29</v>
      </c>
      <c r="U22" s="116">
        <v>115</v>
      </c>
      <c r="V22" s="114"/>
      <c r="W22" s="115"/>
      <c r="X22" s="116"/>
      <c r="Y22" s="143">
        <f t="shared" si="0"/>
        <v>15</v>
      </c>
      <c r="Z22" s="144">
        <f t="shared" si="1"/>
        <v>58</v>
      </c>
      <c r="AA22" s="145">
        <f t="shared" si="2"/>
        <v>179</v>
      </c>
      <c r="AB22" s="138">
        <f t="shared" si="3"/>
        <v>252</v>
      </c>
    </row>
    <row r="23" spans="1:28" ht="31.5">
      <c r="A23" s="37"/>
      <c r="B23" s="39" t="s">
        <v>190</v>
      </c>
      <c r="C23" s="38" t="s">
        <v>42</v>
      </c>
      <c r="D23" s="82">
        <f>SUM(D9:D22)</f>
        <v>21</v>
      </c>
      <c r="E23" s="82">
        <f aca="true" t="shared" si="4" ref="E23:X23">SUM(E9:E22)</f>
        <v>88</v>
      </c>
      <c r="F23" s="82">
        <f t="shared" si="4"/>
        <v>179</v>
      </c>
      <c r="G23" s="82">
        <f t="shared" si="4"/>
        <v>0</v>
      </c>
      <c r="H23" s="82">
        <f t="shared" si="4"/>
        <v>3</v>
      </c>
      <c r="I23" s="82">
        <f t="shared" si="4"/>
        <v>9</v>
      </c>
      <c r="J23" s="82">
        <f t="shared" si="4"/>
        <v>0</v>
      </c>
      <c r="K23" s="82">
        <f t="shared" si="4"/>
        <v>0</v>
      </c>
      <c r="L23" s="82">
        <f t="shared" si="4"/>
        <v>0</v>
      </c>
      <c r="M23" s="82">
        <f t="shared" si="4"/>
        <v>3</v>
      </c>
      <c r="N23" s="82">
        <f t="shared" si="4"/>
        <v>7</v>
      </c>
      <c r="O23" s="82">
        <f t="shared" si="4"/>
        <v>25</v>
      </c>
      <c r="P23" s="82">
        <f t="shared" si="4"/>
        <v>46</v>
      </c>
      <c r="Q23" s="82">
        <f t="shared" si="4"/>
        <v>212</v>
      </c>
      <c r="R23" s="82">
        <f t="shared" si="4"/>
        <v>393</v>
      </c>
      <c r="S23" s="82">
        <f t="shared" si="4"/>
        <v>52</v>
      </c>
      <c r="T23" s="82">
        <f t="shared" si="4"/>
        <v>259</v>
      </c>
      <c r="U23" s="82">
        <f t="shared" si="4"/>
        <v>769</v>
      </c>
      <c r="V23" s="82">
        <f t="shared" si="4"/>
        <v>0</v>
      </c>
      <c r="W23" s="82">
        <f t="shared" si="4"/>
        <v>0</v>
      </c>
      <c r="X23" s="82">
        <f t="shared" si="4"/>
        <v>0</v>
      </c>
      <c r="Y23" s="82">
        <f t="shared" si="0"/>
        <v>122</v>
      </c>
      <c r="Z23" s="40">
        <f t="shared" si="1"/>
        <v>569</v>
      </c>
      <c r="AA23" s="79">
        <f t="shared" si="2"/>
        <v>1375</v>
      </c>
      <c r="AB23" s="75">
        <f t="shared" si="3"/>
        <v>2066</v>
      </c>
    </row>
    <row r="24" spans="1:28" ht="15.75">
      <c r="A24" s="20"/>
      <c r="B24" s="21" t="s">
        <v>49</v>
      </c>
      <c r="C24" s="18" t="s">
        <v>49</v>
      </c>
      <c r="D24" s="72">
        <v>115</v>
      </c>
      <c r="E24" s="25">
        <v>457</v>
      </c>
      <c r="F24" s="78">
        <v>929</v>
      </c>
      <c r="G24" s="72">
        <v>2</v>
      </c>
      <c r="H24" s="25">
        <v>21</v>
      </c>
      <c r="I24" s="78">
        <v>45</v>
      </c>
      <c r="J24" s="72"/>
      <c r="K24" s="25"/>
      <c r="L24" s="78"/>
      <c r="M24" s="72">
        <v>5</v>
      </c>
      <c r="N24" s="25">
        <v>2</v>
      </c>
      <c r="O24" s="78">
        <v>8</v>
      </c>
      <c r="P24" s="72">
        <v>318</v>
      </c>
      <c r="Q24" s="25">
        <v>1016</v>
      </c>
      <c r="R24" s="78">
        <v>2255</v>
      </c>
      <c r="S24" s="72">
        <v>32</v>
      </c>
      <c r="T24" s="25">
        <v>126</v>
      </c>
      <c r="U24" s="78">
        <v>522</v>
      </c>
      <c r="V24" s="72"/>
      <c r="W24" s="25"/>
      <c r="X24" s="78"/>
      <c r="Y24" s="72">
        <f t="shared" si="0"/>
        <v>472</v>
      </c>
      <c r="Z24" s="25">
        <f t="shared" si="1"/>
        <v>1622</v>
      </c>
      <c r="AA24" s="78">
        <f t="shared" si="2"/>
        <v>3759</v>
      </c>
      <c r="AB24" s="76">
        <f t="shared" si="3"/>
        <v>5853</v>
      </c>
    </row>
    <row r="25" spans="1:28" s="28" customFormat="1" ht="12.75">
      <c r="A25" s="148"/>
      <c r="B25" s="105" t="s">
        <v>16</v>
      </c>
      <c r="C25" s="142" t="s">
        <v>49</v>
      </c>
      <c r="D25" s="114">
        <v>10</v>
      </c>
      <c r="E25" s="115">
        <v>55</v>
      </c>
      <c r="F25" s="116">
        <v>122</v>
      </c>
      <c r="G25" s="114"/>
      <c r="H25" s="115">
        <v>2</v>
      </c>
      <c r="I25" s="116"/>
      <c r="J25" s="114"/>
      <c r="K25" s="115"/>
      <c r="L25" s="116"/>
      <c r="M25" s="114">
        <v>1</v>
      </c>
      <c r="N25" s="115"/>
      <c r="O25" s="116"/>
      <c r="P25" s="114">
        <v>36</v>
      </c>
      <c r="Q25" s="115">
        <v>132</v>
      </c>
      <c r="R25" s="116">
        <v>359</v>
      </c>
      <c r="S25" s="114">
        <v>7</v>
      </c>
      <c r="T25" s="115">
        <v>26</v>
      </c>
      <c r="U25" s="116">
        <v>102</v>
      </c>
      <c r="V25" s="114"/>
      <c r="W25" s="115"/>
      <c r="X25" s="116"/>
      <c r="Y25" s="143">
        <f t="shared" si="0"/>
        <v>54</v>
      </c>
      <c r="Z25" s="144">
        <f t="shared" si="1"/>
        <v>215</v>
      </c>
      <c r="AA25" s="145">
        <f t="shared" si="2"/>
        <v>583</v>
      </c>
      <c r="AB25" s="138">
        <f t="shared" si="3"/>
        <v>852</v>
      </c>
    </row>
    <row r="26" spans="1:28" s="28" customFormat="1" ht="12.75">
      <c r="A26" s="148"/>
      <c r="B26" s="105" t="s">
        <v>19</v>
      </c>
      <c r="C26" s="142" t="s">
        <v>49</v>
      </c>
      <c r="D26" s="114">
        <v>10</v>
      </c>
      <c r="E26" s="115">
        <v>38</v>
      </c>
      <c r="F26" s="116">
        <v>73</v>
      </c>
      <c r="G26" s="114"/>
      <c r="H26" s="115"/>
      <c r="I26" s="116"/>
      <c r="J26" s="114"/>
      <c r="K26" s="115"/>
      <c r="L26" s="116"/>
      <c r="M26" s="114"/>
      <c r="N26" s="115"/>
      <c r="O26" s="116">
        <v>2</v>
      </c>
      <c r="P26" s="114">
        <v>31</v>
      </c>
      <c r="Q26" s="115">
        <v>83</v>
      </c>
      <c r="R26" s="116">
        <v>222</v>
      </c>
      <c r="S26" s="114">
        <v>6</v>
      </c>
      <c r="T26" s="115">
        <v>21</v>
      </c>
      <c r="U26" s="116">
        <v>119</v>
      </c>
      <c r="V26" s="114"/>
      <c r="W26" s="115"/>
      <c r="X26" s="116"/>
      <c r="Y26" s="143">
        <f t="shared" si="0"/>
        <v>47</v>
      </c>
      <c r="Z26" s="144">
        <f t="shared" si="1"/>
        <v>142</v>
      </c>
      <c r="AA26" s="145">
        <f t="shared" si="2"/>
        <v>416</v>
      </c>
      <c r="AB26" s="138">
        <f t="shared" si="3"/>
        <v>605</v>
      </c>
    </row>
    <row r="27" spans="1:28" s="28" customFormat="1" ht="12.75">
      <c r="A27" s="149"/>
      <c r="B27" s="105" t="s">
        <v>21</v>
      </c>
      <c r="C27" s="142" t="s">
        <v>49</v>
      </c>
      <c r="D27" s="114">
        <v>48</v>
      </c>
      <c r="E27" s="115">
        <v>178</v>
      </c>
      <c r="F27" s="116">
        <v>367</v>
      </c>
      <c r="G27" s="114">
        <v>2</v>
      </c>
      <c r="H27" s="115">
        <v>18</v>
      </c>
      <c r="I27" s="116">
        <v>42</v>
      </c>
      <c r="J27" s="114"/>
      <c r="K27" s="115"/>
      <c r="L27" s="116"/>
      <c r="M27" s="114"/>
      <c r="N27" s="115"/>
      <c r="O27" s="116"/>
      <c r="P27" s="114">
        <v>106</v>
      </c>
      <c r="Q27" s="115">
        <v>319</v>
      </c>
      <c r="R27" s="116">
        <v>713</v>
      </c>
      <c r="S27" s="114">
        <v>3</v>
      </c>
      <c r="T27" s="115">
        <v>25</v>
      </c>
      <c r="U27" s="116">
        <v>85</v>
      </c>
      <c r="V27" s="114"/>
      <c r="W27" s="115"/>
      <c r="X27" s="116"/>
      <c r="Y27" s="143">
        <f t="shared" si="0"/>
        <v>159</v>
      </c>
      <c r="Z27" s="144">
        <f t="shared" si="1"/>
        <v>540</v>
      </c>
      <c r="AA27" s="145">
        <f t="shared" si="2"/>
        <v>1207</v>
      </c>
      <c r="AB27" s="138">
        <f t="shared" si="3"/>
        <v>1906</v>
      </c>
    </row>
    <row r="28" spans="1:28" s="28" customFormat="1" ht="12.75">
      <c r="A28" s="148"/>
      <c r="B28" s="105" t="s">
        <v>25</v>
      </c>
      <c r="C28" s="142" t="s">
        <v>49</v>
      </c>
      <c r="D28" s="114">
        <v>19</v>
      </c>
      <c r="E28" s="115">
        <v>78</v>
      </c>
      <c r="F28" s="116">
        <v>177</v>
      </c>
      <c r="G28" s="114"/>
      <c r="H28" s="115"/>
      <c r="I28" s="116">
        <v>1</v>
      </c>
      <c r="J28" s="114"/>
      <c r="K28" s="115"/>
      <c r="L28" s="116"/>
      <c r="M28" s="114"/>
      <c r="N28" s="115"/>
      <c r="O28" s="116"/>
      <c r="P28" s="114">
        <v>69</v>
      </c>
      <c r="Q28" s="115">
        <v>266</v>
      </c>
      <c r="R28" s="116">
        <v>581</v>
      </c>
      <c r="S28" s="114">
        <v>7</v>
      </c>
      <c r="T28" s="115">
        <v>23</v>
      </c>
      <c r="U28" s="116">
        <v>80</v>
      </c>
      <c r="V28" s="114"/>
      <c r="W28" s="115"/>
      <c r="X28" s="116"/>
      <c r="Y28" s="143">
        <f t="shared" si="0"/>
        <v>95</v>
      </c>
      <c r="Z28" s="144">
        <f t="shared" si="1"/>
        <v>367</v>
      </c>
      <c r="AA28" s="145">
        <f t="shared" si="2"/>
        <v>839</v>
      </c>
      <c r="AB28" s="138">
        <f t="shared" si="3"/>
        <v>1301</v>
      </c>
    </row>
    <row r="29" spans="1:28" s="28" customFormat="1" ht="12.75">
      <c r="A29" s="148"/>
      <c r="B29" s="105" t="s">
        <v>39</v>
      </c>
      <c r="C29" s="142" t="s">
        <v>49</v>
      </c>
      <c r="D29" s="114">
        <v>18</v>
      </c>
      <c r="E29" s="115">
        <v>77</v>
      </c>
      <c r="F29" s="116">
        <v>154</v>
      </c>
      <c r="G29" s="114"/>
      <c r="H29" s="115"/>
      <c r="I29" s="116">
        <v>2</v>
      </c>
      <c r="J29" s="114"/>
      <c r="K29" s="115"/>
      <c r="L29" s="116"/>
      <c r="M29" s="114"/>
      <c r="N29" s="115"/>
      <c r="O29" s="116">
        <v>2</v>
      </c>
      <c r="P29" s="153">
        <v>47</v>
      </c>
      <c r="Q29" s="154">
        <v>133</v>
      </c>
      <c r="R29" s="137">
        <v>261</v>
      </c>
      <c r="S29" s="114">
        <v>6</v>
      </c>
      <c r="T29" s="115">
        <v>13</v>
      </c>
      <c r="U29" s="116">
        <v>62</v>
      </c>
      <c r="V29" s="153"/>
      <c r="W29" s="154"/>
      <c r="X29" s="137"/>
      <c r="Y29" s="143">
        <f t="shared" si="0"/>
        <v>71</v>
      </c>
      <c r="Z29" s="144">
        <f t="shared" si="1"/>
        <v>223</v>
      </c>
      <c r="AA29" s="145">
        <f t="shared" si="2"/>
        <v>481</v>
      </c>
      <c r="AB29" s="138">
        <f t="shared" si="3"/>
        <v>775</v>
      </c>
    </row>
    <row r="30" spans="1:28" s="28" customFormat="1" ht="12.75">
      <c r="A30" s="148"/>
      <c r="B30" s="150" t="s">
        <v>284</v>
      </c>
      <c r="C30" s="142" t="s">
        <v>49</v>
      </c>
      <c r="D30" s="122">
        <v>5</v>
      </c>
      <c r="E30" s="115">
        <v>20</v>
      </c>
      <c r="F30" s="117">
        <v>7</v>
      </c>
      <c r="G30" s="122"/>
      <c r="H30" s="115"/>
      <c r="I30" s="117"/>
      <c r="J30" s="114"/>
      <c r="K30" s="115"/>
      <c r="L30" s="116"/>
      <c r="M30" s="114"/>
      <c r="N30" s="115"/>
      <c r="O30" s="118"/>
      <c r="P30" s="114">
        <v>13</v>
      </c>
      <c r="Q30" s="115">
        <v>35</v>
      </c>
      <c r="R30" s="116">
        <v>16</v>
      </c>
      <c r="S30" s="117"/>
      <c r="T30" s="115">
        <v>1</v>
      </c>
      <c r="U30" s="118"/>
      <c r="V30" s="114"/>
      <c r="W30" s="115"/>
      <c r="X30" s="116"/>
      <c r="Y30" s="143">
        <f t="shared" si="0"/>
        <v>18</v>
      </c>
      <c r="Z30" s="144">
        <f t="shared" si="1"/>
        <v>56</v>
      </c>
      <c r="AA30" s="145">
        <f t="shared" si="2"/>
        <v>23</v>
      </c>
      <c r="AB30" s="138">
        <f t="shared" si="3"/>
        <v>97</v>
      </c>
    </row>
    <row r="31" spans="1:28" s="28" customFormat="1" ht="12.75">
      <c r="A31" s="148"/>
      <c r="B31" s="150" t="s">
        <v>312</v>
      </c>
      <c r="C31" s="142" t="s">
        <v>49</v>
      </c>
      <c r="D31" s="114"/>
      <c r="E31" s="115">
        <v>2</v>
      </c>
      <c r="F31" s="116">
        <v>3</v>
      </c>
      <c r="G31" s="114"/>
      <c r="H31" s="115"/>
      <c r="I31" s="116"/>
      <c r="J31" s="114"/>
      <c r="K31" s="115"/>
      <c r="L31" s="116"/>
      <c r="M31" s="114">
        <v>4</v>
      </c>
      <c r="N31" s="115">
        <v>1</v>
      </c>
      <c r="O31" s="116">
        <v>2</v>
      </c>
      <c r="P31" s="167">
        <v>6</v>
      </c>
      <c r="Q31" s="168">
        <v>6</v>
      </c>
      <c r="R31" s="169">
        <v>23</v>
      </c>
      <c r="S31" s="114"/>
      <c r="T31" s="115">
        <v>2</v>
      </c>
      <c r="U31" s="116">
        <v>14</v>
      </c>
      <c r="V31" s="167"/>
      <c r="W31" s="168"/>
      <c r="X31" s="169"/>
      <c r="Y31" s="143">
        <f t="shared" si="0"/>
        <v>10</v>
      </c>
      <c r="Z31" s="144">
        <f t="shared" si="1"/>
        <v>11</v>
      </c>
      <c r="AA31" s="145">
        <f t="shared" si="2"/>
        <v>42</v>
      </c>
      <c r="AB31" s="138">
        <f t="shared" si="3"/>
        <v>63</v>
      </c>
    </row>
    <row r="32" spans="1:28" s="28" customFormat="1" ht="12.75">
      <c r="A32" s="148"/>
      <c r="B32" s="105" t="s">
        <v>274</v>
      </c>
      <c r="C32" s="142" t="s">
        <v>49</v>
      </c>
      <c r="D32" s="114">
        <v>5</v>
      </c>
      <c r="E32" s="115">
        <v>9</v>
      </c>
      <c r="F32" s="116">
        <v>26</v>
      </c>
      <c r="G32" s="114"/>
      <c r="H32" s="115">
        <v>1</v>
      </c>
      <c r="I32" s="116"/>
      <c r="J32" s="114"/>
      <c r="K32" s="115"/>
      <c r="L32" s="116"/>
      <c r="M32" s="114"/>
      <c r="N32" s="115">
        <v>1</v>
      </c>
      <c r="O32" s="116">
        <v>2</v>
      </c>
      <c r="P32" s="114">
        <v>10</v>
      </c>
      <c r="Q32" s="115">
        <v>42</v>
      </c>
      <c r="R32" s="116">
        <v>80</v>
      </c>
      <c r="S32" s="114">
        <v>3</v>
      </c>
      <c r="T32" s="115">
        <v>15</v>
      </c>
      <c r="U32" s="116">
        <v>60</v>
      </c>
      <c r="V32" s="114"/>
      <c r="W32" s="115"/>
      <c r="X32" s="116"/>
      <c r="Y32" s="143">
        <f t="shared" si="0"/>
        <v>18</v>
      </c>
      <c r="Z32" s="144">
        <f t="shared" si="1"/>
        <v>68</v>
      </c>
      <c r="AA32" s="145">
        <f t="shared" si="2"/>
        <v>168</v>
      </c>
      <c r="AB32" s="138">
        <f t="shared" si="3"/>
        <v>254</v>
      </c>
    </row>
    <row r="33" spans="1:28" ht="31.5">
      <c r="A33" s="37"/>
      <c r="B33" s="39" t="s">
        <v>191</v>
      </c>
      <c r="C33" s="38" t="s">
        <v>49</v>
      </c>
      <c r="D33" s="82">
        <f>SUM(D25:D32)</f>
        <v>115</v>
      </c>
      <c r="E33" s="82">
        <f aca="true" t="shared" si="5" ref="E33:X33">SUM(E25:E32)</f>
        <v>457</v>
      </c>
      <c r="F33" s="82">
        <f t="shared" si="5"/>
        <v>929</v>
      </c>
      <c r="G33" s="82">
        <f t="shared" si="5"/>
        <v>2</v>
      </c>
      <c r="H33" s="82">
        <f t="shared" si="5"/>
        <v>21</v>
      </c>
      <c r="I33" s="82">
        <f t="shared" si="5"/>
        <v>45</v>
      </c>
      <c r="J33" s="82">
        <f t="shared" si="5"/>
        <v>0</v>
      </c>
      <c r="K33" s="82">
        <f t="shared" si="5"/>
        <v>0</v>
      </c>
      <c r="L33" s="82">
        <f t="shared" si="5"/>
        <v>0</v>
      </c>
      <c r="M33" s="82">
        <f t="shared" si="5"/>
        <v>5</v>
      </c>
      <c r="N33" s="82">
        <f t="shared" si="5"/>
        <v>2</v>
      </c>
      <c r="O33" s="82">
        <f t="shared" si="5"/>
        <v>8</v>
      </c>
      <c r="P33" s="82">
        <f t="shared" si="5"/>
        <v>318</v>
      </c>
      <c r="Q33" s="82">
        <f t="shared" si="5"/>
        <v>1016</v>
      </c>
      <c r="R33" s="82">
        <f t="shared" si="5"/>
        <v>2255</v>
      </c>
      <c r="S33" s="82">
        <f t="shared" si="5"/>
        <v>32</v>
      </c>
      <c r="T33" s="82">
        <f t="shared" si="5"/>
        <v>126</v>
      </c>
      <c r="U33" s="82">
        <f t="shared" si="5"/>
        <v>522</v>
      </c>
      <c r="V33" s="82">
        <f t="shared" si="5"/>
        <v>0</v>
      </c>
      <c r="W33" s="82">
        <f t="shared" si="5"/>
        <v>0</v>
      </c>
      <c r="X33" s="82">
        <f t="shared" si="5"/>
        <v>0</v>
      </c>
      <c r="Y33" s="82">
        <f t="shared" si="0"/>
        <v>472</v>
      </c>
      <c r="Z33" s="40">
        <f t="shared" si="1"/>
        <v>1622</v>
      </c>
      <c r="AA33" s="79">
        <f t="shared" si="2"/>
        <v>3759</v>
      </c>
      <c r="AB33" s="75">
        <f t="shared" si="3"/>
        <v>5853</v>
      </c>
    </row>
    <row r="34" spans="1:28" ht="15.75">
      <c r="A34" s="20"/>
      <c r="B34" s="21" t="s">
        <v>44</v>
      </c>
      <c r="C34" s="18" t="s">
        <v>44</v>
      </c>
      <c r="D34" s="72">
        <v>47</v>
      </c>
      <c r="E34" s="25">
        <v>146</v>
      </c>
      <c r="F34" s="78">
        <v>399</v>
      </c>
      <c r="G34" s="72">
        <v>18</v>
      </c>
      <c r="H34" s="25">
        <v>61</v>
      </c>
      <c r="I34" s="78">
        <v>153</v>
      </c>
      <c r="J34" s="72"/>
      <c r="K34" s="25"/>
      <c r="L34" s="78">
        <v>2</v>
      </c>
      <c r="M34" s="72">
        <v>3</v>
      </c>
      <c r="N34" s="25">
        <v>3</v>
      </c>
      <c r="O34" s="78">
        <v>5</v>
      </c>
      <c r="P34" s="72">
        <v>144</v>
      </c>
      <c r="Q34" s="25">
        <v>468</v>
      </c>
      <c r="R34" s="78">
        <v>889</v>
      </c>
      <c r="S34" s="72">
        <v>31</v>
      </c>
      <c r="T34" s="25">
        <v>165</v>
      </c>
      <c r="U34" s="78">
        <v>534</v>
      </c>
      <c r="V34" s="72"/>
      <c r="W34" s="25"/>
      <c r="X34" s="78"/>
      <c r="Y34" s="72">
        <f t="shared" si="0"/>
        <v>243</v>
      </c>
      <c r="Z34" s="25">
        <f t="shared" si="1"/>
        <v>843</v>
      </c>
      <c r="AA34" s="78">
        <f t="shared" si="2"/>
        <v>1982</v>
      </c>
      <c r="AB34" s="76">
        <f t="shared" si="3"/>
        <v>3068</v>
      </c>
    </row>
    <row r="35" spans="1:28" s="28" customFormat="1" ht="12.75">
      <c r="A35" s="148"/>
      <c r="B35" s="105" t="s">
        <v>78</v>
      </c>
      <c r="C35" s="142" t="s">
        <v>44</v>
      </c>
      <c r="D35" s="122">
        <v>0</v>
      </c>
      <c r="E35" s="115"/>
      <c r="F35" s="117">
        <v>1</v>
      </c>
      <c r="G35" s="122"/>
      <c r="H35" s="115"/>
      <c r="I35" s="117"/>
      <c r="J35" s="122"/>
      <c r="K35" s="115"/>
      <c r="L35" s="117"/>
      <c r="M35" s="122"/>
      <c r="N35" s="115"/>
      <c r="O35" s="117"/>
      <c r="P35" s="122">
        <v>2</v>
      </c>
      <c r="Q35" s="115">
        <v>1</v>
      </c>
      <c r="R35" s="117">
        <v>11</v>
      </c>
      <c r="S35" s="122">
        <v>1</v>
      </c>
      <c r="T35" s="115"/>
      <c r="U35" s="117"/>
      <c r="V35" s="122"/>
      <c r="W35" s="115"/>
      <c r="X35" s="117"/>
      <c r="Y35" s="143">
        <f t="shared" si="0"/>
        <v>3</v>
      </c>
      <c r="Z35" s="144">
        <f t="shared" si="1"/>
        <v>1</v>
      </c>
      <c r="AA35" s="145">
        <f t="shared" si="2"/>
        <v>12</v>
      </c>
      <c r="AB35" s="138">
        <f t="shared" si="3"/>
        <v>16</v>
      </c>
    </row>
    <row r="36" spans="1:28" s="28" customFormat="1" ht="12.75">
      <c r="A36" s="148"/>
      <c r="B36" s="105" t="s">
        <v>55</v>
      </c>
      <c r="C36" s="142" t="s">
        <v>44</v>
      </c>
      <c r="D36" s="122">
        <v>2</v>
      </c>
      <c r="E36" s="115"/>
      <c r="F36" s="166"/>
      <c r="G36" s="122"/>
      <c r="H36" s="115"/>
      <c r="I36" s="166"/>
      <c r="J36" s="122"/>
      <c r="K36" s="115"/>
      <c r="L36" s="166"/>
      <c r="M36" s="122"/>
      <c r="N36" s="115"/>
      <c r="O36" s="166"/>
      <c r="P36" s="122">
        <v>1</v>
      </c>
      <c r="Q36" s="115">
        <v>3</v>
      </c>
      <c r="R36" s="166">
        <v>3</v>
      </c>
      <c r="S36" s="122"/>
      <c r="T36" s="115"/>
      <c r="U36" s="166"/>
      <c r="V36" s="122"/>
      <c r="W36" s="115"/>
      <c r="X36" s="166"/>
      <c r="Y36" s="143">
        <f t="shared" si="0"/>
        <v>3</v>
      </c>
      <c r="Z36" s="144">
        <f t="shared" si="1"/>
        <v>3</v>
      </c>
      <c r="AA36" s="145">
        <f t="shared" si="2"/>
        <v>3</v>
      </c>
      <c r="AB36" s="138">
        <f t="shared" si="3"/>
        <v>9</v>
      </c>
    </row>
    <row r="37" spans="1:28" s="28" customFormat="1" ht="12.75">
      <c r="A37" s="148"/>
      <c r="B37" s="105" t="s">
        <v>28</v>
      </c>
      <c r="C37" s="142" t="s">
        <v>44</v>
      </c>
      <c r="D37" s="122">
        <v>2</v>
      </c>
      <c r="E37" s="115">
        <v>5</v>
      </c>
      <c r="F37" s="117">
        <v>12</v>
      </c>
      <c r="G37" s="122">
        <v>18</v>
      </c>
      <c r="H37" s="115">
        <v>57</v>
      </c>
      <c r="I37" s="117">
        <v>151</v>
      </c>
      <c r="J37" s="122"/>
      <c r="K37" s="115"/>
      <c r="L37" s="117"/>
      <c r="M37" s="122"/>
      <c r="N37" s="115"/>
      <c r="O37" s="117"/>
      <c r="P37" s="122"/>
      <c r="Q37" s="115">
        <v>9</v>
      </c>
      <c r="R37" s="117">
        <v>17</v>
      </c>
      <c r="S37" s="122">
        <v>5</v>
      </c>
      <c r="T37" s="115">
        <v>16</v>
      </c>
      <c r="U37" s="117">
        <v>52</v>
      </c>
      <c r="V37" s="122"/>
      <c r="W37" s="115"/>
      <c r="X37" s="117"/>
      <c r="Y37" s="143">
        <f t="shared" si="0"/>
        <v>25</v>
      </c>
      <c r="Z37" s="144">
        <f t="shared" si="1"/>
        <v>87</v>
      </c>
      <c r="AA37" s="145">
        <f t="shared" si="2"/>
        <v>232</v>
      </c>
      <c r="AB37" s="138">
        <f t="shared" si="3"/>
        <v>344</v>
      </c>
    </row>
    <row r="38" spans="1:28" s="28" customFormat="1" ht="12.75">
      <c r="A38" s="148"/>
      <c r="B38" s="105" t="s">
        <v>17</v>
      </c>
      <c r="C38" s="142" t="s">
        <v>44</v>
      </c>
      <c r="D38" s="114">
        <v>6</v>
      </c>
      <c r="E38" s="115">
        <v>13</v>
      </c>
      <c r="F38" s="116">
        <v>44</v>
      </c>
      <c r="G38" s="114"/>
      <c r="H38" s="115">
        <v>2</v>
      </c>
      <c r="I38" s="116"/>
      <c r="J38" s="122"/>
      <c r="K38" s="115"/>
      <c r="L38" s="166"/>
      <c r="M38" s="122"/>
      <c r="N38" s="115"/>
      <c r="O38" s="166"/>
      <c r="P38" s="114">
        <v>19</v>
      </c>
      <c r="Q38" s="115">
        <v>49</v>
      </c>
      <c r="R38" s="116">
        <v>108</v>
      </c>
      <c r="S38" s="122">
        <v>4</v>
      </c>
      <c r="T38" s="115">
        <v>23</v>
      </c>
      <c r="U38" s="166">
        <v>95</v>
      </c>
      <c r="V38" s="114"/>
      <c r="W38" s="115"/>
      <c r="X38" s="116"/>
      <c r="Y38" s="143">
        <f t="shared" si="0"/>
        <v>29</v>
      </c>
      <c r="Z38" s="144">
        <f t="shared" si="1"/>
        <v>87</v>
      </c>
      <c r="AA38" s="145">
        <f t="shared" si="2"/>
        <v>247</v>
      </c>
      <c r="AB38" s="138">
        <f t="shared" si="3"/>
        <v>363</v>
      </c>
    </row>
    <row r="39" spans="1:28" s="28" customFormat="1" ht="12.75">
      <c r="A39" s="148"/>
      <c r="B39" s="105" t="s">
        <v>29</v>
      </c>
      <c r="C39" s="142" t="s">
        <v>44</v>
      </c>
      <c r="D39" s="114">
        <v>1</v>
      </c>
      <c r="E39" s="115">
        <v>7</v>
      </c>
      <c r="F39" s="116">
        <v>14</v>
      </c>
      <c r="G39" s="114"/>
      <c r="H39" s="115">
        <v>2</v>
      </c>
      <c r="I39" s="116">
        <v>1</v>
      </c>
      <c r="J39" s="114"/>
      <c r="K39" s="115"/>
      <c r="L39" s="116">
        <v>2</v>
      </c>
      <c r="M39" s="114"/>
      <c r="N39" s="115">
        <v>1</v>
      </c>
      <c r="O39" s="116">
        <v>1</v>
      </c>
      <c r="P39" s="114">
        <v>7</v>
      </c>
      <c r="Q39" s="115">
        <v>38</v>
      </c>
      <c r="R39" s="116">
        <v>58</v>
      </c>
      <c r="S39" s="114">
        <v>2</v>
      </c>
      <c r="T39" s="115">
        <v>40</v>
      </c>
      <c r="U39" s="116">
        <v>121</v>
      </c>
      <c r="V39" s="114"/>
      <c r="W39" s="115"/>
      <c r="X39" s="116"/>
      <c r="Y39" s="143">
        <f t="shared" si="0"/>
        <v>10</v>
      </c>
      <c r="Z39" s="144">
        <f t="shared" si="1"/>
        <v>88</v>
      </c>
      <c r="AA39" s="145">
        <f t="shared" si="2"/>
        <v>197</v>
      </c>
      <c r="AB39" s="138">
        <f t="shared" si="3"/>
        <v>295</v>
      </c>
    </row>
    <row r="40" spans="1:28" s="28" customFormat="1" ht="12.75">
      <c r="A40" s="148"/>
      <c r="B40" s="105" t="s">
        <v>20</v>
      </c>
      <c r="C40" s="142" t="s">
        <v>44</v>
      </c>
      <c r="D40" s="114">
        <v>18</v>
      </c>
      <c r="E40" s="115">
        <v>43</v>
      </c>
      <c r="F40" s="116">
        <v>120</v>
      </c>
      <c r="G40" s="114"/>
      <c r="H40" s="115"/>
      <c r="I40" s="116"/>
      <c r="J40" s="114"/>
      <c r="K40" s="115"/>
      <c r="L40" s="116"/>
      <c r="M40" s="114"/>
      <c r="N40" s="115"/>
      <c r="O40" s="116">
        <v>1</v>
      </c>
      <c r="P40" s="114">
        <v>40</v>
      </c>
      <c r="Q40" s="115">
        <v>115</v>
      </c>
      <c r="R40" s="116">
        <v>230</v>
      </c>
      <c r="S40" s="114">
        <v>7</v>
      </c>
      <c r="T40" s="115">
        <v>33</v>
      </c>
      <c r="U40" s="116">
        <v>84</v>
      </c>
      <c r="V40" s="114"/>
      <c r="W40" s="115"/>
      <c r="X40" s="116"/>
      <c r="Y40" s="143">
        <f t="shared" si="0"/>
        <v>65</v>
      </c>
      <c r="Z40" s="144">
        <f t="shared" si="1"/>
        <v>191</v>
      </c>
      <c r="AA40" s="145">
        <f t="shared" si="2"/>
        <v>435</v>
      </c>
      <c r="AB40" s="138">
        <f t="shared" si="3"/>
        <v>691</v>
      </c>
    </row>
    <row r="41" spans="1:28" s="28" customFormat="1" ht="12.75">
      <c r="A41" s="148"/>
      <c r="B41" s="105" t="s">
        <v>30</v>
      </c>
      <c r="C41" s="142" t="s">
        <v>44</v>
      </c>
      <c r="D41" s="114">
        <v>8</v>
      </c>
      <c r="E41" s="115">
        <v>42</v>
      </c>
      <c r="F41" s="116">
        <v>126</v>
      </c>
      <c r="G41" s="114"/>
      <c r="H41" s="115"/>
      <c r="I41" s="116">
        <v>1</v>
      </c>
      <c r="J41" s="114"/>
      <c r="K41" s="115"/>
      <c r="L41" s="116"/>
      <c r="M41" s="114"/>
      <c r="N41" s="115"/>
      <c r="O41" s="116"/>
      <c r="P41" s="114">
        <v>37</v>
      </c>
      <c r="Q41" s="115">
        <v>166</v>
      </c>
      <c r="R41" s="116">
        <v>281</v>
      </c>
      <c r="S41" s="114">
        <v>3</v>
      </c>
      <c r="T41" s="115">
        <v>24</v>
      </c>
      <c r="U41" s="116">
        <v>62</v>
      </c>
      <c r="V41" s="114"/>
      <c r="W41" s="115"/>
      <c r="X41" s="116"/>
      <c r="Y41" s="143">
        <f t="shared" si="0"/>
        <v>48</v>
      </c>
      <c r="Z41" s="144">
        <f t="shared" si="1"/>
        <v>232</v>
      </c>
      <c r="AA41" s="145">
        <f t="shared" si="2"/>
        <v>470</v>
      </c>
      <c r="AB41" s="138">
        <f t="shared" si="3"/>
        <v>750</v>
      </c>
    </row>
    <row r="42" spans="1:28" s="28" customFormat="1" ht="12.75">
      <c r="A42" s="148"/>
      <c r="B42" s="105" t="s">
        <v>23</v>
      </c>
      <c r="C42" s="142" t="s">
        <v>44</v>
      </c>
      <c r="D42" s="114">
        <v>5</v>
      </c>
      <c r="E42" s="115">
        <v>15</v>
      </c>
      <c r="F42" s="116">
        <v>43</v>
      </c>
      <c r="G42" s="114"/>
      <c r="H42" s="115"/>
      <c r="I42" s="116"/>
      <c r="J42" s="114"/>
      <c r="K42" s="115"/>
      <c r="L42" s="116"/>
      <c r="M42" s="114"/>
      <c r="N42" s="115"/>
      <c r="O42" s="116"/>
      <c r="P42" s="114">
        <v>13</v>
      </c>
      <c r="Q42" s="115">
        <v>42</v>
      </c>
      <c r="R42" s="116">
        <v>94</v>
      </c>
      <c r="S42" s="114"/>
      <c r="T42" s="115">
        <v>6</v>
      </c>
      <c r="U42" s="116">
        <v>26</v>
      </c>
      <c r="V42" s="114"/>
      <c r="W42" s="115"/>
      <c r="X42" s="116"/>
      <c r="Y42" s="143">
        <f t="shared" si="0"/>
        <v>18</v>
      </c>
      <c r="Z42" s="144">
        <f t="shared" si="1"/>
        <v>63</v>
      </c>
      <c r="AA42" s="145">
        <f t="shared" si="2"/>
        <v>163</v>
      </c>
      <c r="AB42" s="138">
        <f t="shared" si="3"/>
        <v>244</v>
      </c>
    </row>
    <row r="43" spans="1:28" s="28" customFormat="1" ht="12.75">
      <c r="A43" s="148"/>
      <c r="B43" s="105" t="s">
        <v>274</v>
      </c>
      <c r="C43" s="142" t="s">
        <v>44</v>
      </c>
      <c r="D43" s="114">
        <v>5</v>
      </c>
      <c r="E43" s="115">
        <v>21</v>
      </c>
      <c r="F43" s="116">
        <v>39</v>
      </c>
      <c r="G43" s="114"/>
      <c r="H43" s="115"/>
      <c r="I43" s="116"/>
      <c r="J43" s="114"/>
      <c r="K43" s="115"/>
      <c r="L43" s="116"/>
      <c r="M43" s="114">
        <v>3</v>
      </c>
      <c r="N43" s="115">
        <v>2</v>
      </c>
      <c r="O43" s="116">
        <v>3</v>
      </c>
      <c r="P43" s="114">
        <v>25</v>
      </c>
      <c r="Q43" s="115">
        <v>45</v>
      </c>
      <c r="R43" s="116">
        <v>87</v>
      </c>
      <c r="S43" s="114">
        <v>9</v>
      </c>
      <c r="T43" s="115">
        <v>23</v>
      </c>
      <c r="U43" s="116">
        <v>84</v>
      </c>
      <c r="V43" s="114"/>
      <c r="W43" s="115"/>
      <c r="X43" s="116"/>
      <c r="Y43" s="143">
        <f t="shared" si="0"/>
        <v>42</v>
      </c>
      <c r="Z43" s="144">
        <f t="shared" si="1"/>
        <v>91</v>
      </c>
      <c r="AA43" s="145">
        <f t="shared" si="2"/>
        <v>213</v>
      </c>
      <c r="AB43" s="138">
        <f t="shared" si="3"/>
        <v>346</v>
      </c>
    </row>
    <row r="44" spans="1:28" ht="31.5">
      <c r="A44" s="37"/>
      <c r="B44" s="39" t="s">
        <v>193</v>
      </c>
      <c r="C44" s="38" t="s">
        <v>44</v>
      </c>
      <c r="D44" s="82">
        <f>SUM(D35:D43)</f>
        <v>47</v>
      </c>
      <c r="E44" s="82">
        <f aca="true" t="shared" si="6" ref="E44:X44">SUM(E35:E43)</f>
        <v>146</v>
      </c>
      <c r="F44" s="82">
        <f t="shared" si="6"/>
        <v>399</v>
      </c>
      <c r="G44" s="82">
        <f t="shared" si="6"/>
        <v>18</v>
      </c>
      <c r="H44" s="82">
        <f t="shared" si="6"/>
        <v>61</v>
      </c>
      <c r="I44" s="82">
        <f t="shared" si="6"/>
        <v>153</v>
      </c>
      <c r="J44" s="82">
        <f t="shared" si="6"/>
        <v>0</v>
      </c>
      <c r="K44" s="82">
        <f t="shared" si="6"/>
        <v>0</v>
      </c>
      <c r="L44" s="82">
        <f t="shared" si="6"/>
        <v>2</v>
      </c>
      <c r="M44" s="82">
        <f t="shared" si="6"/>
        <v>3</v>
      </c>
      <c r="N44" s="82">
        <f t="shared" si="6"/>
        <v>3</v>
      </c>
      <c r="O44" s="82">
        <f t="shared" si="6"/>
        <v>5</v>
      </c>
      <c r="P44" s="82">
        <f t="shared" si="6"/>
        <v>144</v>
      </c>
      <c r="Q44" s="82">
        <f t="shared" si="6"/>
        <v>468</v>
      </c>
      <c r="R44" s="82">
        <f t="shared" si="6"/>
        <v>889</v>
      </c>
      <c r="S44" s="82">
        <f t="shared" si="6"/>
        <v>31</v>
      </c>
      <c r="T44" s="82">
        <f t="shared" si="6"/>
        <v>165</v>
      </c>
      <c r="U44" s="82">
        <f t="shared" si="6"/>
        <v>524</v>
      </c>
      <c r="V44" s="82">
        <f t="shared" si="6"/>
        <v>0</v>
      </c>
      <c r="W44" s="82">
        <f t="shared" si="6"/>
        <v>0</v>
      </c>
      <c r="X44" s="82">
        <f t="shared" si="6"/>
        <v>0</v>
      </c>
      <c r="Y44" s="82">
        <f t="shared" si="0"/>
        <v>243</v>
      </c>
      <c r="Z44" s="40">
        <f t="shared" si="1"/>
        <v>843</v>
      </c>
      <c r="AA44" s="79">
        <f t="shared" si="2"/>
        <v>1972</v>
      </c>
      <c r="AB44" s="75">
        <f t="shared" si="3"/>
        <v>3058</v>
      </c>
    </row>
    <row r="45" spans="1:28" ht="15.75">
      <c r="A45" s="20"/>
      <c r="B45" s="21" t="s">
        <v>45</v>
      </c>
      <c r="C45" s="18" t="s">
        <v>45</v>
      </c>
      <c r="D45" s="72"/>
      <c r="E45" s="25">
        <v>11</v>
      </c>
      <c r="F45" s="78">
        <v>17</v>
      </c>
      <c r="G45" s="72"/>
      <c r="H45" s="25"/>
      <c r="I45" s="78"/>
      <c r="J45" s="72"/>
      <c r="K45" s="25"/>
      <c r="L45" s="78"/>
      <c r="M45" s="72">
        <v>8</v>
      </c>
      <c r="N45" s="25">
        <v>14</v>
      </c>
      <c r="O45" s="78">
        <v>52</v>
      </c>
      <c r="P45" s="72">
        <v>3</v>
      </c>
      <c r="Q45" s="25">
        <v>8</v>
      </c>
      <c r="R45" s="78">
        <v>16</v>
      </c>
      <c r="S45" s="72">
        <v>30</v>
      </c>
      <c r="T45" s="25">
        <v>112</v>
      </c>
      <c r="U45" s="78">
        <v>491</v>
      </c>
      <c r="V45" s="72"/>
      <c r="W45" s="25"/>
      <c r="X45" s="78"/>
      <c r="Y45" s="72">
        <f t="shared" si="0"/>
        <v>41</v>
      </c>
      <c r="Z45" s="25">
        <f t="shared" si="1"/>
        <v>145</v>
      </c>
      <c r="AA45" s="78">
        <f t="shared" si="2"/>
        <v>576</v>
      </c>
      <c r="AB45" s="76">
        <f t="shared" si="3"/>
        <v>762</v>
      </c>
    </row>
    <row r="46" spans="1:28" s="28" customFormat="1" ht="12.75">
      <c r="A46" s="148"/>
      <c r="B46" s="105" t="s">
        <v>14</v>
      </c>
      <c r="C46" s="142" t="s">
        <v>45</v>
      </c>
      <c r="D46" s="114">
        <v>0</v>
      </c>
      <c r="E46" s="115"/>
      <c r="F46" s="116"/>
      <c r="G46" s="114"/>
      <c r="H46" s="115"/>
      <c r="I46" s="116"/>
      <c r="J46" s="114"/>
      <c r="K46" s="115"/>
      <c r="L46" s="116"/>
      <c r="M46" s="114"/>
      <c r="N46" s="115"/>
      <c r="O46" s="116"/>
      <c r="P46" s="114"/>
      <c r="Q46" s="115"/>
      <c r="R46" s="116"/>
      <c r="S46" s="114">
        <v>1</v>
      </c>
      <c r="T46" s="115"/>
      <c r="U46" s="116"/>
      <c r="V46" s="114"/>
      <c r="W46" s="115"/>
      <c r="X46" s="116"/>
      <c r="Y46" s="143">
        <f t="shared" si="0"/>
        <v>1</v>
      </c>
      <c r="Z46" s="144">
        <f t="shared" si="1"/>
        <v>0</v>
      </c>
      <c r="AA46" s="145">
        <f t="shared" si="2"/>
        <v>0</v>
      </c>
      <c r="AB46" s="138">
        <f t="shared" si="3"/>
        <v>1</v>
      </c>
    </row>
    <row r="47" spans="1:28" s="28" customFormat="1" ht="12.75">
      <c r="A47" s="148"/>
      <c r="B47" s="105" t="s">
        <v>114</v>
      </c>
      <c r="C47" s="142" t="s">
        <v>45</v>
      </c>
      <c r="D47" s="114"/>
      <c r="E47" s="115">
        <v>2</v>
      </c>
      <c r="F47" s="116">
        <v>1</v>
      </c>
      <c r="G47" s="114"/>
      <c r="H47" s="115"/>
      <c r="I47" s="116"/>
      <c r="J47" s="114"/>
      <c r="K47" s="115"/>
      <c r="L47" s="116"/>
      <c r="M47" s="114">
        <v>1</v>
      </c>
      <c r="N47" s="115">
        <v>1</v>
      </c>
      <c r="O47" s="116">
        <v>6</v>
      </c>
      <c r="P47" s="114"/>
      <c r="Q47" s="115"/>
      <c r="R47" s="116">
        <v>2</v>
      </c>
      <c r="S47" s="114">
        <v>3</v>
      </c>
      <c r="T47" s="115">
        <v>11</v>
      </c>
      <c r="U47" s="116">
        <v>58</v>
      </c>
      <c r="V47" s="114"/>
      <c r="W47" s="115"/>
      <c r="X47" s="116"/>
      <c r="Y47" s="143">
        <f t="shared" si="0"/>
        <v>4</v>
      </c>
      <c r="Z47" s="144">
        <f t="shared" si="1"/>
        <v>14</v>
      </c>
      <c r="AA47" s="145">
        <f t="shared" si="2"/>
        <v>67</v>
      </c>
      <c r="AB47" s="138">
        <f t="shared" si="3"/>
        <v>85</v>
      </c>
    </row>
    <row r="48" spans="1:28" s="28" customFormat="1" ht="12.75">
      <c r="A48" s="148"/>
      <c r="B48" s="105" t="s">
        <v>31</v>
      </c>
      <c r="C48" s="142" t="s">
        <v>45</v>
      </c>
      <c r="D48" s="114"/>
      <c r="E48" s="115">
        <v>6</v>
      </c>
      <c r="F48" s="116">
        <v>9</v>
      </c>
      <c r="G48" s="114"/>
      <c r="H48" s="115"/>
      <c r="I48" s="116"/>
      <c r="J48" s="114"/>
      <c r="K48" s="115"/>
      <c r="L48" s="116"/>
      <c r="M48" s="114">
        <v>1</v>
      </c>
      <c r="N48" s="115">
        <v>7</v>
      </c>
      <c r="O48" s="116">
        <v>13</v>
      </c>
      <c r="P48" s="114"/>
      <c r="Q48" s="115"/>
      <c r="R48" s="116">
        <v>1</v>
      </c>
      <c r="S48" s="114">
        <v>13</v>
      </c>
      <c r="T48" s="115">
        <v>28</v>
      </c>
      <c r="U48" s="116">
        <v>176</v>
      </c>
      <c r="V48" s="114"/>
      <c r="W48" s="115"/>
      <c r="X48" s="116"/>
      <c r="Y48" s="143">
        <f t="shared" si="0"/>
        <v>14</v>
      </c>
      <c r="Z48" s="144">
        <f t="shared" si="1"/>
        <v>41</v>
      </c>
      <c r="AA48" s="145">
        <f t="shared" si="2"/>
        <v>199</v>
      </c>
      <c r="AB48" s="138">
        <f t="shared" si="3"/>
        <v>254</v>
      </c>
    </row>
    <row r="49" spans="1:28" s="28" customFormat="1" ht="12.75">
      <c r="A49" s="148"/>
      <c r="B49" s="105" t="s">
        <v>32</v>
      </c>
      <c r="C49" s="142" t="s">
        <v>45</v>
      </c>
      <c r="D49" s="122"/>
      <c r="E49" s="115">
        <v>1</v>
      </c>
      <c r="F49" s="117">
        <v>3</v>
      </c>
      <c r="G49" s="122"/>
      <c r="H49" s="115"/>
      <c r="I49" s="117"/>
      <c r="J49" s="122"/>
      <c r="K49" s="115"/>
      <c r="L49" s="117"/>
      <c r="M49" s="122">
        <v>1</v>
      </c>
      <c r="N49" s="115">
        <v>4</v>
      </c>
      <c r="O49" s="117">
        <v>11</v>
      </c>
      <c r="P49" s="122">
        <v>1</v>
      </c>
      <c r="Q49" s="115">
        <v>3</v>
      </c>
      <c r="R49" s="117">
        <v>4</v>
      </c>
      <c r="S49" s="122">
        <v>6</v>
      </c>
      <c r="T49" s="115">
        <v>30</v>
      </c>
      <c r="U49" s="117">
        <v>99</v>
      </c>
      <c r="V49" s="122"/>
      <c r="W49" s="115"/>
      <c r="X49" s="117"/>
      <c r="Y49" s="143">
        <f t="shared" si="0"/>
        <v>8</v>
      </c>
      <c r="Z49" s="144">
        <f t="shared" si="1"/>
        <v>38</v>
      </c>
      <c r="AA49" s="145">
        <f t="shared" si="2"/>
        <v>117</v>
      </c>
      <c r="AB49" s="138">
        <f t="shared" si="3"/>
        <v>163</v>
      </c>
    </row>
    <row r="50" spans="1:28" s="28" customFormat="1" ht="12.75">
      <c r="A50" s="148"/>
      <c r="B50" s="105" t="s">
        <v>363</v>
      </c>
      <c r="C50" s="142" t="s">
        <v>45</v>
      </c>
      <c r="D50" s="114"/>
      <c r="E50" s="115"/>
      <c r="F50" s="116">
        <v>1</v>
      </c>
      <c r="G50" s="114"/>
      <c r="H50" s="115"/>
      <c r="I50" s="116"/>
      <c r="J50" s="29"/>
      <c r="K50" s="115"/>
      <c r="L50" s="116"/>
      <c r="M50" s="114"/>
      <c r="N50" s="115"/>
      <c r="O50" s="116">
        <v>3</v>
      </c>
      <c r="P50" s="114"/>
      <c r="Q50" s="115"/>
      <c r="R50" s="116">
        <v>2</v>
      </c>
      <c r="S50" s="114"/>
      <c r="T50" s="115"/>
      <c r="U50" s="116">
        <v>1</v>
      </c>
      <c r="V50" s="114"/>
      <c r="W50" s="115"/>
      <c r="X50" s="116"/>
      <c r="Y50" s="143">
        <f t="shared" si="0"/>
        <v>0</v>
      </c>
      <c r="Z50" s="144">
        <f t="shared" si="1"/>
        <v>0</v>
      </c>
      <c r="AA50" s="145">
        <f t="shared" si="2"/>
        <v>7</v>
      </c>
      <c r="AB50" s="138">
        <f t="shared" si="3"/>
        <v>7</v>
      </c>
    </row>
    <row r="51" spans="1:28" s="28" customFormat="1" ht="12.75">
      <c r="A51" s="151"/>
      <c r="B51" s="146" t="s">
        <v>274</v>
      </c>
      <c r="C51" s="152" t="s">
        <v>45</v>
      </c>
      <c r="D51" s="153">
        <v>0</v>
      </c>
      <c r="E51" s="154">
        <v>2</v>
      </c>
      <c r="F51" s="137">
        <v>3</v>
      </c>
      <c r="G51" s="153"/>
      <c r="H51" s="154"/>
      <c r="I51" s="137"/>
      <c r="J51" s="153"/>
      <c r="K51" s="154"/>
      <c r="L51" s="137"/>
      <c r="M51" s="153">
        <v>5</v>
      </c>
      <c r="N51" s="154">
        <v>2</v>
      </c>
      <c r="O51" s="137">
        <v>19</v>
      </c>
      <c r="P51" s="153">
        <v>2</v>
      </c>
      <c r="Q51" s="154">
        <v>5</v>
      </c>
      <c r="R51" s="137">
        <v>7</v>
      </c>
      <c r="S51" s="153">
        <v>7</v>
      </c>
      <c r="T51" s="154">
        <v>43</v>
      </c>
      <c r="U51" s="137">
        <v>157</v>
      </c>
      <c r="V51" s="153"/>
      <c r="W51" s="154"/>
      <c r="X51" s="137"/>
      <c r="Y51" s="143">
        <f t="shared" si="0"/>
        <v>14</v>
      </c>
      <c r="Z51" s="144">
        <f t="shared" si="1"/>
        <v>52</v>
      </c>
      <c r="AA51" s="145">
        <f t="shared" si="2"/>
        <v>186</v>
      </c>
      <c r="AB51" s="138">
        <f t="shared" si="3"/>
        <v>252</v>
      </c>
    </row>
    <row r="52" spans="1:28" ht="31.5">
      <c r="A52" s="34"/>
      <c r="B52" s="42" t="s">
        <v>194</v>
      </c>
      <c r="C52" s="35" t="s">
        <v>45</v>
      </c>
      <c r="D52" s="84">
        <f>SUM(D46:D51)</f>
        <v>0</v>
      </c>
      <c r="E52" s="84">
        <f aca="true" t="shared" si="7" ref="E52:X52">SUM(E46:E51)</f>
        <v>11</v>
      </c>
      <c r="F52" s="84">
        <f t="shared" si="7"/>
        <v>17</v>
      </c>
      <c r="G52" s="84">
        <f t="shared" si="7"/>
        <v>0</v>
      </c>
      <c r="H52" s="84">
        <f t="shared" si="7"/>
        <v>0</v>
      </c>
      <c r="I52" s="84">
        <f t="shared" si="7"/>
        <v>0</v>
      </c>
      <c r="J52" s="84">
        <f t="shared" si="7"/>
        <v>0</v>
      </c>
      <c r="K52" s="84">
        <f t="shared" si="7"/>
        <v>0</v>
      </c>
      <c r="L52" s="84">
        <f t="shared" si="7"/>
        <v>0</v>
      </c>
      <c r="M52" s="84">
        <f t="shared" si="7"/>
        <v>8</v>
      </c>
      <c r="N52" s="84">
        <f t="shared" si="7"/>
        <v>14</v>
      </c>
      <c r="O52" s="84">
        <f t="shared" si="7"/>
        <v>52</v>
      </c>
      <c r="P52" s="84">
        <f t="shared" si="7"/>
        <v>3</v>
      </c>
      <c r="Q52" s="84">
        <f t="shared" si="7"/>
        <v>8</v>
      </c>
      <c r="R52" s="84">
        <f t="shared" si="7"/>
        <v>16</v>
      </c>
      <c r="S52" s="84">
        <f t="shared" si="7"/>
        <v>30</v>
      </c>
      <c r="T52" s="84">
        <f t="shared" si="7"/>
        <v>112</v>
      </c>
      <c r="U52" s="84">
        <f t="shared" si="7"/>
        <v>491</v>
      </c>
      <c r="V52" s="84">
        <f t="shared" si="7"/>
        <v>0</v>
      </c>
      <c r="W52" s="84">
        <f t="shared" si="7"/>
        <v>0</v>
      </c>
      <c r="X52" s="84">
        <f t="shared" si="7"/>
        <v>0</v>
      </c>
      <c r="Y52" s="82">
        <f t="shared" si="0"/>
        <v>41</v>
      </c>
      <c r="Z52" s="40">
        <f t="shared" si="1"/>
        <v>145</v>
      </c>
      <c r="AA52" s="79">
        <f t="shared" si="2"/>
        <v>576</v>
      </c>
      <c r="AB52" s="75">
        <f t="shared" si="3"/>
        <v>762</v>
      </c>
    </row>
    <row r="53" spans="1:28" ht="15.75">
      <c r="A53" s="22"/>
      <c r="B53" s="17" t="s">
        <v>46</v>
      </c>
      <c r="C53" s="23" t="s">
        <v>46</v>
      </c>
      <c r="D53" s="43"/>
      <c r="E53" s="44">
        <v>7</v>
      </c>
      <c r="F53" s="45">
        <v>27</v>
      </c>
      <c r="G53" s="43"/>
      <c r="H53" s="44">
        <v>2</v>
      </c>
      <c r="I53" s="45">
        <v>1</v>
      </c>
      <c r="J53" s="43"/>
      <c r="K53" s="44"/>
      <c r="L53" s="45"/>
      <c r="M53" s="43">
        <v>6</v>
      </c>
      <c r="N53" s="44">
        <v>8</v>
      </c>
      <c r="O53" s="45">
        <v>50</v>
      </c>
      <c r="P53" s="43">
        <v>11</v>
      </c>
      <c r="Q53" s="44">
        <v>59</v>
      </c>
      <c r="R53" s="45">
        <v>131</v>
      </c>
      <c r="S53" s="43">
        <v>26</v>
      </c>
      <c r="T53" s="44">
        <v>126</v>
      </c>
      <c r="U53" s="45">
        <v>567</v>
      </c>
      <c r="V53" s="43"/>
      <c r="W53" s="44"/>
      <c r="X53" s="45"/>
      <c r="Y53" s="72">
        <f t="shared" si="0"/>
        <v>43</v>
      </c>
      <c r="Z53" s="25">
        <f t="shared" si="1"/>
        <v>202</v>
      </c>
      <c r="AA53" s="78">
        <f t="shared" si="2"/>
        <v>776</v>
      </c>
      <c r="AB53" s="76">
        <f t="shared" si="3"/>
        <v>1021</v>
      </c>
    </row>
    <row r="54" spans="1:28" s="28" customFormat="1" ht="12.75">
      <c r="A54" s="151"/>
      <c r="B54" s="146" t="s">
        <v>103</v>
      </c>
      <c r="C54" s="152" t="s">
        <v>46</v>
      </c>
      <c r="D54" s="153">
        <v>0</v>
      </c>
      <c r="E54" s="154"/>
      <c r="F54" s="137">
        <v>1</v>
      </c>
      <c r="G54" s="153"/>
      <c r="H54" s="154"/>
      <c r="I54" s="137"/>
      <c r="J54" s="153"/>
      <c r="K54" s="154"/>
      <c r="L54" s="137"/>
      <c r="M54" s="153"/>
      <c r="N54" s="154"/>
      <c r="O54" s="137">
        <v>3</v>
      </c>
      <c r="P54" s="124">
        <v>1</v>
      </c>
      <c r="Q54" s="115">
        <v>8</v>
      </c>
      <c r="R54" s="174">
        <v>5</v>
      </c>
      <c r="S54" s="153">
        <v>4</v>
      </c>
      <c r="T54" s="154">
        <v>32</v>
      </c>
      <c r="U54" s="137">
        <v>71</v>
      </c>
      <c r="V54" s="153"/>
      <c r="W54" s="154"/>
      <c r="X54" s="137"/>
      <c r="Y54" s="143">
        <f t="shared" si="0"/>
        <v>5</v>
      </c>
      <c r="Z54" s="144">
        <f t="shared" si="1"/>
        <v>40</v>
      </c>
      <c r="AA54" s="145">
        <f t="shared" si="2"/>
        <v>80</v>
      </c>
      <c r="AB54" s="138">
        <f t="shared" si="3"/>
        <v>125</v>
      </c>
    </row>
    <row r="55" spans="1:28" s="28" customFormat="1" ht="12.75">
      <c r="A55" s="151"/>
      <c r="B55" s="146" t="s">
        <v>285</v>
      </c>
      <c r="C55" s="152" t="s">
        <v>46</v>
      </c>
      <c r="D55" s="153"/>
      <c r="E55" s="154"/>
      <c r="F55" s="137">
        <v>3</v>
      </c>
      <c r="G55" s="153"/>
      <c r="H55" s="154"/>
      <c r="I55" s="137"/>
      <c r="J55" s="124"/>
      <c r="K55" s="115"/>
      <c r="L55" s="174"/>
      <c r="M55" s="153"/>
      <c r="N55" s="154"/>
      <c r="O55" s="137">
        <v>5</v>
      </c>
      <c r="P55" s="124">
        <v>1</v>
      </c>
      <c r="Q55" s="115">
        <v>2</v>
      </c>
      <c r="R55" s="174">
        <v>11</v>
      </c>
      <c r="S55" s="124">
        <v>1</v>
      </c>
      <c r="T55" s="115">
        <v>11</v>
      </c>
      <c r="U55" s="174">
        <v>71</v>
      </c>
      <c r="V55" s="153"/>
      <c r="W55" s="154"/>
      <c r="X55" s="137"/>
      <c r="Y55" s="143">
        <f t="shared" si="0"/>
        <v>2</v>
      </c>
      <c r="Z55" s="144">
        <f t="shared" si="1"/>
        <v>13</v>
      </c>
      <c r="AA55" s="145">
        <f t="shared" si="2"/>
        <v>90</v>
      </c>
      <c r="AB55" s="138">
        <f t="shared" si="3"/>
        <v>105</v>
      </c>
    </row>
    <row r="56" spans="1:28" s="28" customFormat="1" ht="12.75">
      <c r="A56" s="151"/>
      <c r="B56" s="146" t="s">
        <v>281</v>
      </c>
      <c r="C56" s="152" t="s">
        <v>46</v>
      </c>
      <c r="D56" s="124"/>
      <c r="E56" s="115">
        <v>2</v>
      </c>
      <c r="F56" s="173">
        <v>4</v>
      </c>
      <c r="G56" s="124"/>
      <c r="H56" s="115"/>
      <c r="I56" s="173"/>
      <c r="J56" s="124"/>
      <c r="K56" s="115"/>
      <c r="L56" s="173"/>
      <c r="M56" s="124">
        <v>2</v>
      </c>
      <c r="N56" s="115">
        <v>2</v>
      </c>
      <c r="O56" s="173">
        <v>3</v>
      </c>
      <c r="P56" s="124"/>
      <c r="Q56" s="115">
        <v>5</v>
      </c>
      <c r="R56" s="173">
        <v>5</v>
      </c>
      <c r="S56" s="124">
        <v>7</v>
      </c>
      <c r="T56" s="115">
        <v>19</v>
      </c>
      <c r="U56" s="173">
        <v>27</v>
      </c>
      <c r="V56" s="124"/>
      <c r="W56" s="115"/>
      <c r="X56" s="173"/>
      <c r="Y56" s="143">
        <f t="shared" si="0"/>
        <v>9</v>
      </c>
      <c r="Z56" s="144">
        <f t="shared" si="1"/>
        <v>28</v>
      </c>
      <c r="AA56" s="145">
        <f t="shared" si="2"/>
        <v>39</v>
      </c>
      <c r="AB56" s="138">
        <f t="shared" si="3"/>
        <v>76</v>
      </c>
    </row>
    <row r="57" spans="1:28" s="28" customFormat="1" ht="25.5">
      <c r="A57" s="151"/>
      <c r="B57" s="146" t="s">
        <v>353</v>
      </c>
      <c r="C57" s="152" t="s">
        <v>46</v>
      </c>
      <c r="D57" s="124"/>
      <c r="E57" s="115"/>
      <c r="F57" s="174"/>
      <c r="G57" s="124"/>
      <c r="H57" s="115"/>
      <c r="I57" s="174"/>
      <c r="J57" s="124"/>
      <c r="K57" s="115"/>
      <c r="L57" s="174"/>
      <c r="M57" s="124">
        <v>1</v>
      </c>
      <c r="N57" s="115">
        <v>1</v>
      </c>
      <c r="O57" s="174">
        <v>1</v>
      </c>
      <c r="P57" s="124"/>
      <c r="Q57" s="115"/>
      <c r="R57" s="174"/>
      <c r="S57" s="124"/>
      <c r="T57" s="115">
        <v>3</v>
      </c>
      <c r="U57" s="174">
        <v>11</v>
      </c>
      <c r="V57" s="124"/>
      <c r="W57" s="115"/>
      <c r="X57" s="174"/>
      <c r="Y57" s="143">
        <f t="shared" si="0"/>
        <v>1</v>
      </c>
      <c r="Z57" s="144">
        <f t="shared" si="1"/>
        <v>4</v>
      </c>
      <c r="AA57" s="145">
        <f t="shared" si="2"/>
        <v>12</v>
      </c>
      <c r="AB57" s="138">
        <f t="shared" si="3"/>
        <v>17</v>
      </c>
    </row>
    <row r="58" spans="1:28" s="28" customFormat="1" ht="12.75">
      <c r="A58" s="151"/>
      <c r="B58" s="146" t="s">
        <v>56</v>
      </c>
      <c r="C58" s="152" t="s">
        <v>46</v>
      </c>
      <c r="D58" s="124"/>
      <c r="E58" s="115">
        <v>1</v>
      </c>
      <c r="F58" s="174">
        <v>8</v>
      </c>
      <c r="G58" s="124"/>
      <c r="H58" s="115"/>
      <c r="I58" s="174"/>
      <c r="J58" s="124"/>
      <c r="K58" s="115"/>
      <c r="L58" s="174"/>
      <c r="M58" s="124">
        <v>1</v>
      </c>
      <c r="N58" s="115">
        <v>3</v>
      </c>
      <c r="O58" s="174">
        <v>19</v>
      </c>
      <c r="P58" s="124">
        <v>2</v>
      </c>
      <c r="Q58" s="115">
        <v>2</v>
      </c>
      <c r="R58" s="174">
        <v>46</v>
      </c>
      <c r="S58" s="124">
        <v>4</v>
      </c>
      <c r="T58" s="115">
        <v>11</v>
      </c>
      <c r="U58" s="174">
        <v>102</v>
      </c>
      <c r="V58" s="124"/>
      <c r="W58" s="115"/>
      <c r="X58" s="174"/>
      <c r="Y58" s="143">
        <f t="shared" si="0"/>
        <v>7</v>
      </c>
      <c r="Z58" s="144">
        <f t="shared" si="1"/>
        <v>17</v>
      </c>
      <c r="AA58" s="145">
        <f t="shared" si="2"/>
        <v>175</v>
      </c>
      <c r="AB58" s="138">
        <f t="shared" si="3"/>
        <v>199</v>
      </c>
    </row>
    <row r="59" spans="1:28" s="28" customFormat="1" ht="12.75">
      <c r="A59" s="151"/>
      <c r="B59" s="146" t="s">
        <v>137</v>
      </c>
      <c r="C59" s="152" t="s">
        <v>46</v>
      </c>
      <c r="D59" s="124"/>
      <c r="E59" s="115">
        <v>2</v>
      </c>
      <c r="F59" s="174">
        <v>3</v>
      </c>
      <c r="G59" s="124"/>
      <c r="H59" s="115">
        <v>2</v>
      </c>
      <c r="I59" s="174">
        <v>1</v>
      </c>
      <c r="J59" s="124"/>
      <c r="K59" s="115"/>
      <c r="L59" s="174"/>
      <c r="M59" s="124">
        <v>2</v>
      </c>
      <c r="N59" s="115"/>
      <c r="O59" s="174">
        <v>2</v>
      </c>
      <c r="P59" s="124">
        <v>1</v>
      </c>
      <c r="Q59" s="115">
        <v>16</v>
      </c>
      <c r="R59" s="174">
        <v>11</v>
      </c>
      <c r="S59" s="124">
        <v>1</v>
      </c>
      <c r="T59" s="115">
        <v>5</v>
      </c>
      <c r="U59" s="174">
        <v>23</v>
      </c>
      <c r="V59" s="124"/>
      <c r="W59" s="115"/>
      <c r="X59" s="174"/>
      <c r="Y59" s="143">
        <f t="shared" si="0"/>
        <v>4</v>
      </c>
      <c r="Z59" s="144">
        <f t="shared" si="1"/>
        <v>25</v>
      </c>
      <c r="AA59" s="145">
        <f t="shared" si="2"/>
        <v>40</v>
      </c>
      <c r="AB59" s="138">
        <f t="shared" si="3"/>
        <v>69</v>
      </c>
    </row>
    <row r="60" spans="1:28" s="28" customFormat="1" ht="12.75">
      <c r="A60" s="151"/>
      <c r="B60" s="146" t="s">
        <v>95</v>
      </c>
      <c r="C60" s="152" t="s">
        <v>46</v>
      </c>
      <c r="D60" s="124"/>
      <c r="E60" s="115"/>
      <c r="F60" s="173">
        <v>1</v>
      </c>
      <c r="G60" s="124"/>
      <c r="H60" s="115"/>
      <c r="I60" s="173"/>
      <c r="J60" s="124"/>
      <c r="K60" s="115"/>
      <c r="L60" s="173"/>
      <c r="M60" s="124"/>
      <c r="N60" s="115">
        <v>1</v>
      </c>
      <c r="O60" s="173">
        <v>8</v>
      </c>
      <c r="P60" s="124">
        <v>1</v>
      </c>
      <c r="Q60" s="115">
        <v>1</v>
      </c>
      <c r="R60" s="173">
        <v>7</v>
      </c>
      <c r="S60" s="124">
        <v>3</v>
      </c>
      <c r="T60" s="115">
        <v>1</v>
      </c>
      <c r="U60" s="173">
        <v>9</v>
      </c>
      <c r="V60" s="124"/>
      <c r="W60" s="115"/>
      <c r="X60" s="173"/>
      <c r="Y60" s="143">
        <f t="shared" si="0"/>
        <v>4</v>
      </c>
      <c r="Z60" s="144">
        <f t="shared" si="1"/>
        <v>3</v>
      </c>
      <c r="AA60" s="145">
        <f t="shared" si="2"/>
        <v>25</v>
      </c>
      <c r="AB60" s="138">
        <f t="shared" si="3"/>
        <v>32</v>
      </c>
    </row>
    <row r="61" spans="1:28" s="28" customFormat="1" ht="12.75">
      <c r="A61" s="151"/>
      <c r="B61" s="146" t="s">
        <v>58</v>
      </c>
      <c r="C61" s="152" t="s">
        <v>46</v>
      </c>
      <c r="D61" s="153"/>
      <c r="E61" s="154"/>
      <c r="F61" s="137">
        <v>1</v>
      </c>
      <c r="G61" s="153"/>
      <c r="H61" s="154"/>
      <c r="I61" s="137"/>
      <c r="J61" s="124"/>
      <c r="K61" s="115"/>
      <c r="L61" s="174"/>
      <c r="M61" s="124"/>
      <c r="N61" s="115"/>
      <c r="O61" s="174"/>
      <c r="P61" s="124">
        <v>4</v>
      </c>
      <c r="Q61" s="115">
        <v>2</v>
      </c>
      <c r="R61" s="174">
        <v>12</v>
      </c>
      <c r="S61" s="153">
        <v>1</v>
      </c>
      <c r="T61" s="154">
        <v>6</v>
      </c>
      <c r="U61" s="137">
        <v>17</v>
      </c>
      <c r="V61" s="153"/>
      <c r="W61" s="154"/>
      <c r="X61" s="137"/>
      <c r="Y61" s="143">
        <f t="shared" si="0"/>
        <v>5</v>
      </c>
      <c r="Z61" s="144">
        <f t="shared" si="1"/>
        <v>8</v>
      </c>
      <c r="AA61" s="145">
        <f t="shared" si="2"/>
        <v>30</v>
      </c>
      <c r="AB61" s="138">
        <f t="shared" si="3"/>
        <v>43</v>
      </c>
    </row>
    <row r="62" spans="1:28" s="28" customFormat="1" ht="25.5">
      <c r="A62" s="151"/>
      <c r="B62" s="146" t="s">
        <v>189</v>
      </c>
      <c r="C62" s="152" t="s">
        <v>46</v>
      </c>
      <c r="D62" s="153"/>
      <c r="E62" s="154">
        <v>1</v>
      </c>
      <c r="F62" s="137">
        <v>2</v>
      </c>
      <c r="G62" s="153"/>
      <c r="H62" s="154"/>
      <c r="I62" s="137"/>
      <c r="J62" s="153"/>
      <c r="K62" s="154"/>
      <c r="L62" s="137"/>
      <c r="M62" s="153"/>
      <c r="N62" s="154"/>
      <c r="O62" s="137">
        <v>6</v>
      </c>
      <c r="P62" s="153"/>
      <c r="Q62" s="154"/>
      <c r="R62" s="137">
        <v>6</v>
      </c>
      <c r="S62" s="153">
        <v>4</v>
      </c>
      <c r="T62" s="154">
        <v>25</v>
      </c>
      <c r="U62" s="137">
        <v>217</v>
      </c>
      <c r="V62" s="153"/>
      <c r="W62" s="154"/>
      <c r="X62" s="137"/>
      <c r="Y62" s="143">
        <f t="shared" si="0"/>
        <v>4</v>
      </c>
      <c r="Z62" s="144">
        <f t="shared" si="1"/>
        <v>26</v>
      </c>
      <c r="AA62" s="145">
        <f t="shared" si="2"/>
        <v>231</v>
      </c>
      <c r="AB62" s="138">
        <f t="shared" si="3"/>
        <v>261</v>
      </c>
    </row>
    <row r="63" spans="1:28" s="28" customFormat="1" ht="12.75">
      <c r="A63" s="151"/>
      <c r="B63" s="146" t="s">
        <v>22</v>
      </c>
      <c r="C63" s="152" t="s">
        <v>46</v>
      </c>
      <c r="D63" s="153"/>
      <c r="E63" s="154">
        <v>1</v>
      </c>
      <c r="F63" s="137">
        <v>4</v>
      </c>
      <c r="G63" s="153"/>
      <c r="H63" s="154"/>
      <c r="I63" s="137"/>
      <c r="J63" s="153"/>
      <c r="K63" s="154"/>
      <c r="L63" s="137"/>
      <c r="M63" s="153"/>
      <c r="N63" s="154"/>
      <c r="O63" s="137"/>
      <c r="P63" s="153">
        <v>1</v>
      </c>
      <c r="Q63" s="154">
        <v>3</v>
      </c>
      <c r="R63" s="137">
        <v>11</v>
      </c>
      <c r="S63" s="153">
        <v>1</v>
      </c>
      <c r="T63" s="154">
        <v>13</v>
      </c>
      <c r="U63" s="137">
        <v>19</v>
      </c>
      <c r="V63" s="153"/>
      <c r="W63" s="154"/>
      <c r="X63" s="137"/>
      <c r="Y63" s="143">
        <f t="shared" si="0"/>
        <v>2</v>
      </c>
      <c r="Z63" s="144">
        <f t="shared" si="1"/>
        <v>17</v>
      </c>
      <c r="AA63" s="145">
        <f t="shared" si="2"/>
        <v>34</v>
      </c>
      <c r="AB63" s="138">
        <f t="shared" si="3"/>
        <v>53</v>
      </c>
    </row>
    <row r="64" spans="1:28" s="28" customFormat="1" ht="12.75">
      <c r="A64" s="151"/>
      <c r="B64" s="146" t="s">
        <v>18</v>
      </c>
      <c r="C64" s="152" t="s">
        <v>46</v>
      </c>
      <c r="D64" s="153"/>
      <c r="E64" s="154"/>
      <c r="F64" s="137"/>
      <c r="G64" s="153"/>
      <c r="H64" s="154"/>
      <c r="I64" s="137"/>
      <c r="J64" s="153"/>
      <c r="K64" s="154"/>
      <c r="L64" s="137"/>
      <c r="M64" s="153"/>
      <c r="N64" s="154">
        <v>1</v>
      </c>
      <c r="O64" s="137">
        <v>3</v>
      </c>
      <c r="P64" s="153"/>
      <c r="Q64" s="154">
        <v>20</v>
      </c>
      <c r="R64" s="137">
        <v>17</v>
      </c>
      <c r="S64" s="153"/>
      <c r="T64" s="154"/>
      <c r="U64" s="137"/>
      <c r="V64" s="153"/>
      <c r="W64" s="154"/>
      <c r="X64" s="137"/>
      <c r="Y64" s="143">
        <f t="shared" si="0"/>
        <v>0</v>
      </c>
      <c r="Z64" s="144">
        <f t="shared" si="1"/>
        <v>21</v>
      </c>
      <c r="AA64" s="145">
        <f t="shared" si="2"/>
        <v>20</v>
      </c>
      <c r="AB64" s="138">
        <f t="shared" si="3"/>
        <v>41</v>
      </c>
    </row>
    <row r="65" spans="1:28" ht="31.5">
      <c r="A65" s="34"/>
      <c r="B65" s="42" t="s">
        <v>188</v>
      </c>
      <c r="C65" s="35" t="s">
        <v>46</v>
      </c>
      <c r="D65" s="84">
        <f>SUM(D54:D64)</f>
        <v>0</v>
      </c>
      <c r="E65" s="84">
        <f aca="true" t="shared" si="8" ref="E65:X65">SUM(E54:E64)</f>
        <v>7</v>
      </c>
      <c r="F65" s="84">
        <f t="shared" si="8"/>
        <v>27</v>
      </c>
      <c r="G65" s="84">
        <f t="shared" si="8"/>
        <v>0</v>
      </c>
      <c r="H65" s="84">
        <f t="shared" si="8"/>
        <v>2</v>
      </c>
      <c r="I65" s="84">
        <f t="shared" si="8"/>
        <v>1</v>
      </c>
      <c r="J65" s="84">
        <f t="shared" si="8"/>
        <v>0</v>
      </c>
      <c r="K65" s="84">
        <f t="shared" si="8"/>
        <v>0</v>
      </c>
      <c r="L65" s="84">
        <f t="shared" si="8"/>
        <v>0</v>
      </c>
      <c r="M65" s="84">
        <f t="shared" si="8"/>
        <v>6</v>
      </c>
      <c r="N65" s="84">
        <f t="shared" si="8"/>
        <v>8</v>
      </c>
      <c r="O65" s="84">
        <f t="shared" si="8"/>
        <v>50</v>
      </c>
      <c r="P65" s="84">
        <f t="shared" si="8"/>
        <v>11</v>
      </c>
      <c r="Q65" s="84">
        <f t="shared" si="8"/>
        <v>59</v>
      </c>
      <c r="R65" s="84">
        <f t="shared" si="8"/>
        <v>131</v>
      </c>
      <c r="S65" s="84">
        <f t="shared" si="8"/>
        <v>26</v>
      </c>
      <c r="T65" s="84">
        <f t="shared" si="8"/>
        <v>126</v>
      </c>
      <c r="U65" s="84">
        <f t="shared" si="8"/>
        <v>567</v>
      </c>
      <c r="V65" s="84">
        <f t="shared" si="8"/>
        <v>0</v>
      </c>
      <c r="W65" s="84">
        <f t="shared" si="8"/>
        <v>0</v>
      </c>
      <c r="X65" s="84">
        <f t="shared" si="8"/>
        <v>0</v>
      </c>
      <c r="Y65" s="82">
        <f t="shared" si="0"/>
        <v>43</v>
      </c>
      <c r="Z65" s="40">
        <f t="shared" si="1"/>
        <v>202</v>
      </c>
      <c r="AA65" s="79">
        <f t="shared" si="2"/>
        <v>776</v>
      </c>
      <c r="AB65" s="75">
        <f t="shared" si="3"/>
        <v>1021</v>
      </c>
    </row>
    <row r="66" spans="1:28" ht="24">
      <c r="A66" s="22"/>
      <c r="B66" s="17" t="s">
        <v>327</v>
      </c>
      <c r="C66" s="23" t="s">
        <v>327</v>
      </c>
      <c r="D66" s="43">
        <v>1</v>
      </c>
      <c r="E66" s="44">
        <v>2</v>
      </c>
      <c r="F66" s="45">
        <v>4</v>
      </c>
      <c r="G66" s="43">
        <v>20</v>
      </c>
      <c r="H66" s="44">
        <v>8</v>
      </c>
      <c r="I66" s="45">
        <v>1</v>
      </c>
      <c r="J66" s="43"/>
      <c r="K66" s="44"/>
      <c r="L66" s="45"/>
      <c r="M66" s="43">
        <v>9</v>
      </c>
      <c r="N66" s="44">
        <v>5</v>
      </c>
      <c r="O66" s="45">
        <v>1</v>
      </c>
      <c r="P66" s="43">
        <v>1</v>
      </c>
      <c r="Q66" s="44">
        <v>2</v>
      </c>
      <c r="R66" s="45">
        <v>1</v>
      </c>
      <c r="S66" s="43">
        <v>5</v>
      </c>
      <c r="T66" s="44">
        <v>3</v>
      </c>
      <c r="U66" s="45">
        <v>6</v>
      </c>
      <c r="V66" s="43"/>
      <c r="W66" s="44"/>
      <c r="X66" s="45"/>
      <c r="Y66" s="72">
        <f t="shared" si="0"/>
        <v>36</v>
      </c>
      <c r="Z66" s="25">
        <f t="shared" si="1"/>
        <v>20</v>
      </c>
      <c r="AA66" s="78">
        <f t="shared" si="2"/>
        <v>13</v>
      </c>
      <c r="AB66" s="76">
        <f t="shared" si="3"/>
        <v>69</v>
      </c>
    </row>
    <row r="67" spans="1:28" s="28" customFormat="1" ht="24">
      <c r="A67" s="151"/>
      <c r="B67" s="146" t="s">
        <v>325</v>
      </c>
      <c r="C67" s="152" t="s">
        <v>327</v>
      </c>
      <c r="D67" s="153">
        <v>0</v>
      </c>
      <c r="E67" s="154"/>
      <c r="F67" s="137"/>
      <c r="G67" s="153">
        <v>3</v>
      </c>
      <c r="H67" s="154">
        <v>3</v>
      </c>
      <c r="I67" s="137"/>
      <c r="J67" s="153"/>
      <c r="K67" s="154"/>
      <c r="L67" s="137"/>
      <c r="M67" s="153">
        <v>2</v>
      </c>
      <c r="N67" s="154"/>
      <c r="O67" s="137"/>
      <c r="P67" s="153"/>
      <c r="Q67" s="154"/>
      <c r="R67" s="137"/>
      <c r="S67" s="153">
        <v>1</v>
      </c>
      <c r="T67" s="154"/>
      <c r="U67" s="137"/>
      <c r="V67" s="153"/>
      <c r="W67" s="154"/>
      <c r="X67" s="137"/>
      <c r="Y67" s="143">
        <f t="shared" si="0"/>
        <v>6</v>
      </c>
      <c r="Z67" s="144">
        <f t="shared" si="1"/>
        <v>3</v>
      </c>
      <c r="AA67" s="145">
        <f t="shared" si="2"/>
        <v>0</v>
      </c>
      <c r="AB67" s="138">
        <f t="shared" si="3"/>
        <v>9</v>
      </c>
    </row>
    <row r="68" spans="1:28" s="28" customFormat="1" ht="24">
      <c r="A68" s="151"/>
      <c r="B68" s="146" t="s">
        <v>339</v>
      </c>
      <c r="C68" s="152" t="s">
        <v>327</v>
      </c>
      <c r="D68" s="153">
        <v>1</v>
      </c>
      <c r="E68" s="154">
        <v>1</v>
      </c>
      <c r="F68" s="137">
        <v>1</v>
      </c>
      <c r="G68" s="153">
        <v>6</v>
      </c>
      <c r="H68" s="154">
        <v>1</v>
      </c>
      <c r="I68" s="137"/>
      <c r="J68" s="153"/>
      <c r="K68" s="154"/>
      <c r="L68" s="137"/>
      <c r="M68" s="153"/>
      <c r="N68" s="154"/>
      <c r="O68" s="137"/>
      <c r="P68" s="153"/>
      <c r="Q68" s="154"/>
      <c r="R68" s="137"/>
      <c r="S68" s="153"/>
      <c r="T68" s="154"/>
      <c r="U68" s="137"/>
      <c r="V68" s="153"/>
      <c r="W68" s="154"/>
      <c r="X68" s="137"/>
      <c r="Y68" s="143">
        <f aca="true" t="shared" si="9" ref="Y68:Y104">D68+G68+J68+M68+P68+S68+V68</f>
        <v>7</v>
      </c>
      <c r="Z68" s="144">
        <f aca="true" t="shared" si="10" ref="Z68:Z104">E68+H68+K68+N68+Q68+T68+W68</f>
        <v>2</v>
      </c>
      <c r="AA68" s="145">
        <f aca="true" t="shared" si="11" ref="AA68:AA104">F68+I68+L68+O68+R68+U68+X68</f>
        <v>1</v>
      </c>
      <c r="AB68" s="138">
        <f aca="true" t="shared" si="12" ref="AB68:AB104">Y68+Z68+AA68</f>
        <v>10</v>
      </c>
    </row>
    <row r="69" spans="1:28" s="28" customFormat="1" ht="24">
      <c r="A69" s="151"/>
      <c r="B69" s="146" t="s">
        <v>326</v>
      </c>
      <c r="C69" s="152" t="s">
        <v>327</v>
      </c>
      <c r="D69" s="153"/>
      <c r="E69" s="154"/>
      <c r="F69" s="137"/>
      <c r="G69" s="153">
        <v>3</v>
      </c>
      <c r="H69" s="154">
        <v>1</v>
      </c>
      <c r="I69" s="137"/>
      <c r="J69" s="153"/>
      <c r="K69" s="154"/>
      <c r="L69" s="137"/>
      <c r="M69" s="153"/>
      <c r="N69" s="154"/>
      <c r="O69" s="137"/>
      <c r="P69" s="153"/>
      <c r="Q69" s="154">
        <v>1</v>
      </c>
      <c r="R69" s="137"/>
      <c r="S69" s="153">
        <v>2</v>
      </c>
      <c r="T69" s="154">
        <v>1</v>
      </c>
      <c r="U69" s="137"/>
      <c r="V69" s="153"/>
      <c r="W69" s="154"/>
      <c r="X69" s="137"/>
      <c r="Y69" s="143">
        <f t="shared" si="9"/>
        <v>5</v>
      </c>
      <c r="Z69" s="144">
        <f t="shared" si="10"/>
        <v>3</v>
      </c>
      <c r="AA69" s="145">
        <f t="shared" si="11"/>
        <v>0</v>
      </c>
      <c r="AB69" s="138">
        <f t="shared" si="12"/>
        <v>8</v>
      </c>
    </row>
    <row r="70" spans="1:28" s="28" customFormat="1" ht="24">
      <c r="A70" s="151"/>
      <c r="B70" s="146" t="s">
        <v>338</v>
      </c>
      <c r="C70" s="152" t="s">
        <v>327</v>
      </c>
      <c r="D70" s="153"/>
      <c r="E70" s="154"/>
      <c r="F70" s="137"/>
      <c r="G70" s="153">
        <v>2</v>
      </c>
      <c r="H70" s="154"/>
      <c r="I70" s="137"/>
      <c r="J70" s="153"/>
      <c r="K70" s="154"/>
      <c r="L70" s="137"/>
      <c r="M70" s="153">
        <v>3</v>
      </c>
      <c r="N70" s="154"/>
      <c r="O70" s="137"/>
      <c r="P70" s="153"/>
      <c r="Q70" s="154"/>
      <c r="R70" s="137"/>
      <c r="S70" s="153"/>
      <c r="T70" s="154"/>
      <c r="U70" s="137"/>
      <c r="V70" s="153"/>
      <c r="W70" s="154"/>
      <c r="X70" s="137"/>
      <c r="Y70" s="143">
        <f t="shared" si="9"/>
        <v>5</v>
      </c>
      <c r="Z70" s="144">
        <f t="shared" si="10"/>
        <v>0</v>
      </c>
      <c r="AA70" s="145">
        <f t="shared" si="11"/>
        <v>0</v>
      </c>
      <c r="AB70" s="138">
        <f t="shared" si="12"/>
        <v>5</v>
      </c>
    </row>
    <row r="71" spans="1:28" s="28" customFormat="1" ht="24">
      <c r="A71" s="151"/>
      <c r="B71" s="146" t="s">
        <v>63</v>
      </c>
      <c r="C71" s="152" t="s">
        <v>327</v>
      </c>
      <c r="D71" s="153"/>
      <c r="E71" s="154"/>
      <c r="F71" s="137"/>
      <c r="G71" s="153"/>
      <c r="H71" s="154"/>
      <c r="I71" s="137"/>
      <c r="J71" s="153"/>
      <c r="K71" s="154"/>
      <c r="L71" s="137"/>
      <c r="M71" s="153">
        <v>1</v>
      </c>
      <c r="N71" s="154"/>
      <c r="O71" s="137">
        <v>1</v>
      </c>
      <c r="P71" s="153"/>
      <c r="Q71" s="154"/>
      <c r="R71" s="137"/>
      <c r="S71" s="153"/>
      <c r="T71" s="154"/>
      <c r="U71" s="137"/>
      <c r="V71" s="153"/>
      <c r="W71" s="154"/>
      <c r="X71" s="137"/>
      <c r="Y71" s="143">
        <f t="shared" si="9"/>
        <v>1</v>
      </c>
      <c r="Z71" s="144">
        <f t="shared" si="10"/>
        <v>0</v>
      </c>
      <c r="AA71" s="145">
        <f t="shared" si="11"/>
        <v>1</v>
      </c>
      <c r="AB71" s="138">
        <f t="shared" si="12"/>
        <v>2</v>
      </c>
    </row>
    <row r="72" spans="1:28" s="28" customFormat="1" ht="24">
      <c r="A72" s="151"/>
      <c r="B72" s="146" t="s">
        <v>84</v>
      </c>
      <c r="C72" s="152" t="s">
        <v>327</v>
      </c>
      <c r="D72" s="153"/>
      <c r="E72" s="154">
        <v>1</v>
      </c>
      <c r="F72" s="137">
        <v>2</v>
      </c>
      <c r="G72" s="153"/>
      <c r="H72" s="154"/>
      <c r="I72" s="137"/>
      <c r="J72" s="153"/>
      <c r="K72" s="154"/>
      <c r="L72" s="137"/>
      <c r="M72" s="153"/>
      <c r="N72" s="154">
        <v>2</v>
      </c>
      <c r="O72" s="137"/>
      <c r="P72" s="153"/>
      <c r="Q72" s="154"/>
      <c r="R72" s="137"/>
      <c r="S72" s="153"/>
      <c r="T72" s="154"/>
      <c r="U72" s="137"/>
      <c r="V72" s="153"/>
      <c r="W72" s="154"/>
      <c r="X72" s="137"/>
      <c r="Y72" s="143">
        <f t="shared" si="9"/>
        <v>0</v>
      </c>
      <c r="Z72" s="144">
        <f t="shared" si="10"/>
        <v>3</v>
      </c>
      <c r="AA72" s="145">
        <f t="shared" si="11"/>
        <v>2</v>
      </c>
      <c r="AB72" s="138">
        <f t="shared" si="12"/>
        <v>5</v>
      </c>
    </row>
    <row r="73" spans="1:28" s="28" customFormat="1" ht="24">
      <c r="A73" s="151"/>
      <c r="B73" s="146" t="s">
        <v>34</v>
      </c>
      <c r="C73" s="152" t="s">
        <v>327</v>
      </c>
      <c r="D73" s="153"/>
      <c r="E73" s="154"/>
      <c r="F73" s="137"/>
      <c r="G73" s="153">
        <v>3</v>
      </c>
      <c r="H73" s="154"/>
      <c r="I73" s="137">
        <v>1</v>
      </c>
      <c r="J73" s="153"/>
      <c r="K73" s="154"/>
      <c r="L73" s="137"/>
      <c r="M73" s="153">
        <v>1</v>
      </c>
      <c r="N73" s="154">
        <v>1</v>
      </c>
      <c r="O73" s="137"/>
      <c r="P73" s="153">
        <v>1</v>
      </c>
      <c r="Q73" s="154">
        <v>1</v>
      </c>
      <c r="R73" s="137">
        <v>1</v>
      </c>
      <c r="S73" s="153">
        <v>1</v>
      </c>
      <c r="T73" s="154"/>
      <c r="U73" s="137">
        <v>3</v>
      </c>
      <c r="V73" s="153"/>
      <c r="W73" s="154"/>
      <c r="X73" s="137"/>
      <c r="Y73" s="143">
        <f t="shared" si="9"/>
        <v>6</v>
      </c>
      <c r="Z73" s="144">
        <f t="shared" si="10"/>
        <v>2</v>
      </c>
      <c r="AA73" s="145">
        <f t="shared" si="11"/>
        <v>5</v>
      </c>
      <c r="AB73" s="138">
        <f t="shared" si="12"/>
        <v>13</v>
      </c>
    </row>
    <row r="74" spans="1:28" s="28" customFormat="1" ht="24">
      <c r="A74" s="151"/>
      <c r="B74" s="146" t="s">
        <v>365</v>
      </c>
      <c r="C74" s="152" t="s">
        <v>327</v>
      </c>
      <c r="D74" s="153"/>
      <c r="E74" s="154"/>
      <c r="F74" s="137">
        <v>1</v>
      </c>
      <c r="G74" s="153"/>
      <c r="H74" s="154"/>
      <c r="I74" s="137"/>
      <c r="J74" s="153"/>
      <c r="K74" s="154"/>
      <c r="L74" s="137"/>
      <c r="M74" s="153"/>
      <c r="N74" s="154"/>
      <c r="O74" s="137"/>
      <c r="P74" s="153"/>
      <c r="Q74" s="154"/>
      <c r="R74" s="137"/>
      <c r="S74" s="153"/>
      <c r="T74" s="154"/>
      <c r="U74" s="137"/>
      <c r="V74" s="153"/>
      <c r="W74" s="154"/>
      <c r="X74" s="137"/>
      <c r="Y74" s="143">
        <f t="shared" si="9"/>
        <v>0</v>
      </c>
      <c r="Z74" s="144">
        <f t="shared" si="10"/>
        <v>0</v>
      </c>
      <c r="AA74" s="145">
        <f t="shared" si="11"/>
        <v>1</v>
      </c>
      <c r="AB74" s="138">
        <f t="shared" si="12"/>
        <v>1</v>
      </c>
    </row>
    <row r="75" spans="1:28" s="28" customFormat="1" ht="25.5">
      <c r="A75" s="151"/>
      <c r="B75" s="146" t="s">
        <v>367</v>
      </c>
      <c r="C75" s="152" t="s">
        <v>327</v>
      </c>
      <c r="D75" s="153"/>
      <c r="E75" s="154"/>
      <c r="F75" s="137"/>
      <c r="G75" s="153">
        <v>3</v>
      </c>
      <c r="H75" s="154">
        <v>3</v>
      </c>
      <c r="I75" s="137"/>
      <c r="J75" s="153"/>
      <c r="K75" s="154"/>
      <c r="L75" s="137"/>
      <c r="M75" s="153"/>
      <c r="N75" s="154"/>
      <c r="O75" s="137"/>
      <c r="P75" s="153"/>
      <c r="Q75" s="154"/>
      <c r="R75" s="137"/>
      <c r="S75" s="153"/>
      <c r="T75" s="154"/>
      <c r="U75" s="137"/>
      <c r="V75" s="153"/>
      <c r="W75" s="154"/>
      <c r="X75" s="137"/>
      <c r="Y75" s="143">
        <f t="shared" si="9"/>
        <v>3</v>
      </c>
      <c r="Z75" s="144">
        <f t="shared" si="10"/>
        <v>3</v>
      </c>
      <c r="AA75" s="145">
        <f t="shared" si="11"/>
        <v>0</v>
      </c>
      <c r="AB75" s="138">
        <f t="shared" si="12"/>
        <v>6</v>
      </c>
    </row>
    <row r="76" spans="1:28" s="28" customFormat="1" ht="25.5">
      <c r="A76" s="151"/>
      <c r="B76" s="146" t="s">
        <v>360</v>
      </c>
      <c r="C76" s="152" t="s">
        <v>327</v>
      </c>
      <c r="D76" s="153"/>
      <c r="E76" s="154"/>
      <c r="F76" s="137"/>
      <c r="G76" s="153"/>
      <c r="H76" s="154"/>
      <c r="I76" s="137"/>
      <c r="J76" s="153"/>
      <c r="K76" s="154"/>
      <c r="L76" s="137"/>
      <c r="M76" s="153">
        <v>2</v>
      </c>
      <c r="N76" s="154">
        <v>1</v>
      </c>
      <c r="O76" s="137"/>
      <c r="P76" s="153"/>
      <c r="Q76" s="154"/>
      <c r="R76" s="137"/>
      <c r="S76" s="153"/>
      <c r="T76" s="154"/>
      <c r="U76" s="137"/>
      <c r="V76" s="153"/>
      <c r="W76" s="154"/>
      <c r="X76" s="137"/>
      <c r="Y76" s="143">
        <f t="shared" si="9"/>
        <v>2</v>
      </c>
      <c r="Z76" s="144">
        <f t="shared" si="10"/>
        <v>1</v>
      </c>
      <c r="AA76" s="145">
        <f t="shared" si="11"/>
        <v>0</v>
      </c>
      <c r="AB76" s="138">
        <f t="shared" si="12"/>
        <v>3</v>
      </c>
    </row>
    <row r="77" spans="1:28" s="28" customFormat="1" ht="24">
      <c r="A77" s="151"/>
      <c r="B77" s="146" t="s">
        <v>329</v>
      </c>
      <c r="C77" s="152" t="s">
        <v>327</v>
      </c>
      <c r="D77" s="153"/>
      <c r="E77" s="154"/>
      <c r="F77" s="137"/>
      <c r="G77" s="153"/>
      <c r="H77" s="154"/>
      <c r="I77" s="137"/>
      <c r="J77" s="153"/>
      <c r="K77" s="154"/>
      <c r="L77" s="137"/>
      <c r="M77" s="153"/>
      <c r="N77" s="154"/>
      <c r="O77" s="137"/>
      <c r="P77" s="153"/>
      <c r="Q77" s="154"/>
      <c r="R77" s="137"/>
      <c r="S77" s="153"/>
      <c r="T77" s="154"/>
      <c r="U77" s="137">
        <v>2</v>
      </c>
      <c r="V77" s="153"/>
      <c r="W77" s="154"/>
      <c r="X77" s="137"/>
      <c r="Y77" s="143">
        <f t="shared" si="9"/>
        <v>0</v>
      </c>
      <c r="Z77" s="144">
        <f t="shared" si="10"/>
        <v>0</v>
      </c>
      <c r="AA77" s="145">
        <f t="shared" si="11"/>
        <v>2</v>
      </c>
      <c r="AB77" s="138">
        <f t="shared" si="12"/>
        <v>2</v>
      </c>
    </row>
    <row r="78" spans="1:28" s="28" customFormat="1" ht="24">
      <c r="A78" s="151"/>
      <c r="B78" s="146" t="s">
        <v>330</v>
      </c>
      <c r="C78" s="152" t="s">
        <v>327</v>
      </c>
      <c r="D78" s="153"/>
      <c r="E78" s="154"/>
      <c r="F78" s="137"/>
      <c r="G78" s="153"/>
      <c r="H78" s="154"/>
      <c r="I78" s="137"/>
      <c r="J78" s="153"/>
      <c r="K78" s="154"/>
      <c r="L78" s="137"/>
      <c r="M78" s="153"/>
      <c r="N78" s="154"/>
      <c r="O78" s="137"/>
      <c r="P78" s="153"/>
      <c r="Q78" s="154"/>
      <c r="R78" s="137"/>
      <c r="S78" s="153"/>
      <c r="T78" s="154">
        <v>1</v>
      </c>
      <c r="U78" s="137"/>
      <c r="V78" s="153"/>
      <c r="W78" s="154"/>
      <c r="X78" s="137"/>
      <c r="Y78" s="143">
        <f t="shared" si="9"/>
        <v>0</v>
      </c>
      <c r="Z78" s="144">
        <f t="shared" si="10"/>
        <v>1</v>
      </c>
      <c r="AA78" s="145">
        <f t="shared" si="11"/>
        <v>0</v>
      </c>
      <c r="AB78" s="138">
        <f t="shared" si="12"/>
        <v>1</v>
      </c>
    </row>
    <row r="79" spans="1:28" s="28" customFormat="1" ht="25.5">
      <c r="A79" s="151"/>
      <c r="B79" s="146" t="s">
        <v>286</v>
      </c>
      <c r="C79" s="152" t="s">
        <v>327</v>
      </c>
      <c r="D79" s="153"/>
      <c r="E79" s="154"/>
      <c r="F79" s="137"/>
      <c r="G79" s="153"/>
      <c r="H79" s="154"/>
      <c r="I79" s="137"/>
      <c r="J79" s="153"/>
      <c r="K79" s="154"/>
      <c r="L79" s="137"/>
      <c r="M79" s="153"/>
      <c r="N79" s="154"/>
      <c r="O79" s="137"/>
      <c r="P79" s="153"/>
      <c r="Q79" s="154"/>
      <c r="R79" s="137"/>
      <c r="S79" s="153">
        <v>1</v>
      </c>
      <c r="T79" s="154">
        <v>1</v>
      </c>
      <c r="U79" s="137">
        <v>1</v>
      </c>
      <c r="V79" s="153"/>
      <c r="W79" s="154"/>
      <c r="X79" s="137"/>
      <c r="Y79" s="143">
        <f t="shared" si="9"/>
        <v>1</v>
      </c>
      <c r="Z79" s="144">
        <f t="shared" si="10"/>
        <v>1</v>
      </c>
      <c r="AA79" s="145">
        <f t="shared" si="11"/>
        <v>1</v>
      </c>
      <c r="AB79" s="138">
        <f t="shared" si="12"/>
        <v>3</v>
      </c>
    </row>
    <row r="80" spans="1:28" s="28" customFormat="1" ht="24">
      <c r="A80" s="151"/>
      <c r="B80" s="146" t="s">
        <v>280</v>
      </c>
      <c r="C80" s="152" t="s">
        <v>327</v>
      </c>
      <c r="D80" s="153"/>
      <c r="E80" s="154"/>
      <c r="F80" s="137"/>
      <c r="G80" s="153"/>
      <c r="H80" s="154"/>
      <c r="I80" s="137"/>
      <c r="J80" s="153"/>
      <c r="K80" s="154"/>
      <c r="L80" s="137"/>
      <c r="M80" s="153"/>
      <c r="N80" s="154">
        <v>1</v>
      </c>
      <c r="O80" s="137"/>
      <c r="P80" s="153"/>
      <c r="Q80" s="154"/>
      <c r="R80" s="137"/>
      <c r="S80" s="153"/>
      <c r="T80" s="154"/>
      <c r="U80" s="137"/>
      <c r="V80" s="153"/>
      <c r="W80" s="154"/>
      <c r="X80" s="137"/>
      <c r="Y80" s="143">
        <f t="shared" si="9"/>
        <v>0</v>
      </c>
      <c r="Z80" s="144">
        <f t="shared" si="10"/>
        <v>1</v>
      </c>
      <c r="AA80" s="145">
        <f t="shared" si="11"/>
        <v>0</v>
      </c>
      <c r="AB80" s="138">
        <f t="shared" si="12"/>
        <v>1</v>
      </c>
    </row>
    <row r="81" spans="1:28" ht="31.5">
      <c r="A81" s="34"/>
      <c r="B81" s="42" t="s">
        <v>256</v>
      </c>
      <c r="C81" s="35" t="s">
        <v>327</v>
      </c>
      <c r="D81" s="84">
        <f>SUM(D67:D80)</f>
        <v>1</v>
      </c>
      <c r="E81" s="84">
        <f aca="true" t="shared" si="13" ref="E81:X81">SUM(E67:E80)</f>
        <v>2</v>
      </c>
      <c r="F81" s="84">
        <f t="shared" si="13"/>
        <v>4</v>
      </c>
      <c r="G81" s="84">
        <f t="shared" si="13"/>
        <v>20</v>
      </c>
      <c r="H81" s="84">
        <f t="shared" si="13"/>
        <v>8</v>
      </c>
      <c r="I81" s="84">
        <f t="shared" si="13"/>
        <v>1</v>
      </c>
      <c r="J81" s="84">
        <f t="shared" si="13"/>
        <v>0</v>
      </c>
      <c r="K81" s="84">
        <f t="shared" si="13"/>
        <v>0</v>
      </c>
      <c r="L81" s="84">
        <f t="shared" si="13"/>
        <v>0</v>
      </c>
      <c r="M81" s="84">
        <f t="shared" si="13"/>
        <v>9</v>
      </c>
      <c r="N81" s="84">
        <f t="shared" si="13"/>
        <v>5</v>
      </c>
      <c r="O81" s="84">
        <f t="shared" si="13"/>
        <v>1</v>
      </c>
      <c r="P81" s="84">
        <f t="shared" si="13"/>
        <v>1</v>
      </c>
      <c r="Q81" s="84">
        <f t="shared" si="13"/>
        <v>2</v>
      </c>
      <c r="R81" s="84">
        <f t="shared" si="13"/>
        <v>1</v>
      </c>
      <c r="S81" s="84">
        <f t="shared" si="13"/>
        <v>5</v>
      </c>
      <c r="T81" s="84">
        <f t="shared" si="13"/>
        <v>3</v>
      </c>
      <c r="U81" s="84">
        <f t="shared" si="13"/>
        <v>6</v>
      </c>
      <c r="V81" s="84">
        <f t="shared" si="13"/>
        <v>0</v>
      </c>
      <c r="W81" s="84">
        <f t="shared" si="13"/>
        <v>0</v>
      </c>
      <c r="X81" s="84">
        <f t="shared" si="13"/>
        <v>0</v>
      </c>
      <c r="Y81" s="82">
        <f t="shared" si="9"/>
        <v>36</v>
      </c>
      <c r="Z81" s="40">
        <f t="shared" si="10"/>
        <v>20</v>
      </c>
      <c r="AA81" s="79">
        <f t="shared" si="11"/>
        <v>13</v>
      </c>
      <c r="AB81" s="75">
        <f t="shared" si="12"/>
        <v>69</v>
      </c>
    </row>
    <row r="82" spans="1:28" ht="47.25">
      <c r="A82" s="22"/>
      <c r="B82" s="17" t="s">
        <v>71</v>
      </c>
      <c r="C82" s="23" t="s">
        <v>47</v>
      </c>
      <c r="D82" s="43">
        <v>2</v>
      </c>
      <c r="E82" s="44">
        <v>4</v>
      </c>
      <c r="F82" s="45">
        <v>13</v>
      </c>
      <c r="G82" s="43"/>
      <c r="H82" s="44"/>
      <c r="I82" s="45"/>
      <c r="J82" s="43"/>
      <c r="K82" s="44"/>
      <c r="L82" s="45"/>
      <c r="M82" s="43">
        <v>9</v>
      </c>
      <c r="N82" s="44">
        <v>3</v>
      </c>
      <c r="O82" s="45">
        <v>27</v>
      </c>
      <c r="P82" s="43">
        <v>5</v>
      </c>
      <c r="Q82" s="44">
        <v>12</v>
      </c>
      <c r="R82" s="45">
        <v>46</v>
      </c>
      <c r="S82" s="43">
        <v>35</v>
      </c>
      <c r="T82" s="44">
        <v>88</v>
      </c>
      <c r="U82" s="45">
        <v>524</v>
      </c>
      <c r="V82" s="43"/>
      <c r="W82" s="44"/>
      <c r="X82" s="45"/>
      <c r="Y82" s="72">
        <f t="shared" si="9"/>
        <v>51</v>
      </c>
      <c r="Z82" s="25">
        <f t="shared" si="10"/>
        <v>107</v>
      </c>
      <c r="AA82" s="78">
        <f t="shared" si="11"/>
        <v>610</v>
      </c>
      <c r="AB82" s="76">
        <f t="shared" si="12"/>
        <v>768</v>
      </c>
    </row>
    <row r="83" spans="1:28" s="28" customFormat="1" ht="12.75">
      <c r="A83" s="151"/>
      <c r="B83" s="146" t="s">
        <v>96</v>
      </c>
      <c r="C83" s="138" t="s">
        <v>47</v>
      </c>
      <c r="D83" s="153">
        <v>0</v>
      </c>
      <c r="E83" s="154"/>
      <c r="F83" s="137"/>
      <c r="G83" s="153"/>
      <c r="H83" s="154"/>
      <c r="I83" s="137"/>
      <c r="J83" s="153"/>
      <c r="K83" s="154"/>
      <c r="L83" s="137"/>
      <c r="M83" s="153"/>
      <c r="N83" s="154">
        <v>1</v>
      </c>
      <c r="O83" s="137">
        <v>1</v>
      </c>
      <c r="P83" s="153"/>
      <c r="Q83" s="154"/>
      <c r="R83" s="137"/>
      <c r="S83" s="153">
        <v>1</v>
      </c>
      <c r="T83" s="154">
        <v>16</v>
      </c>
      <c r="U83" s="137">
        <v>100</v>
      </c>
      <c r="V83" s="153"/>
      <c r="W83" s="154"/>
      <c r="X83" s="137"/>
      <c r="Y83" s="143">
        <f t="shared" si="9"/>
        <v>1</v>
      </c>
      <c r="Z83" s="144">
        <f t="shared" si="10"/>
        <v>17</v>
      </c>
      <c r="AA83" s="145">
        <f t="shared" si="11"/>
        <v>101</v>
      </c>
      <c r="AB83" s="138">
        <f t="shared" si="12"/>
        <v>119</v>
      </c>
    </row>
    <row r="84" spans="1:28" s="28" customFormat="1" ht="12.75">
      <c r="A84" s="151"/>
      <c r="B84" s="146" t="s">
        <v>85</v>
      </c>
      <c r="C84" s="138" t="s">
        <v>47</v>
      </c>
      <c r="D84" s="153"/>
      <c r="E84" s="154"/>
      <c r="F84" s="137"/>
      <c r="G84" s="153"/>
      <c r="H84" s="154"/>
      <c r="I84" s="137"/>
      <c r="J84" s="153"/>
      <c r="K84" s="154"/>
      <c r="L84" s="137"/>
      <c r="M84" s="153"/>
      <c r="N84" s="154"/>
      <c r="O84" s="137"/>
      <c r="P84" s="153"/>
      <c r="Q84" s="154"/>
      <c r="R84" s="137"/>
      <c r="S84" s="153"/>
      <c r="T84" s="154"/>
      <c r="U84" s="137">
        <v>2</v>
      </c>
      <c r="V84" s="153"/>
      <c r="W84" s="154"/>
      <c r="X84" s="137"/>
      <c r="Y84" s="143">
        <f t="shared" si="9"/>
        <v>0</v>
      </c>
      <c r="Z84" s="144">
        <f t="shared" si="10"/>
        <v>0</v>
      </c>
      <c r="AA84" s="145">
        <f t="shared" si="11"/>
        <v>2</v>
      </c>
      <c r="AB84" s="138">
        <f t="shared" si="12"/>
        <v>2</v>
      </c>
    </row>
    <row r="85" spans="1:28" s="28" customFormat="1" ht="12.75">
      <c r="A85" s="151"/>
      <c r="B85" s="146" t="s">
        <v>60</v>
      </c>
      <c r="C85" s="138" t="s">
        <v>47</v>
      </c>
      <c r="D85" s="153"/>
      <c r="E85" s="154"/>
      <c r="F85" s="137">
        <v>4</v>
      </c>
      <c r="G85" s="153"/>
      <c r="H85" s="154"/>
      <c r="I85" s="137"/>
      <c r="J85" s="153"/>
      <c r="K85" s="154"/>
      <c r="L85" s="137"/>
      <c r="M85" s="153">
        <v>3</v>
      </c>
      <c r="N85" s="154">
        <v>1</v>
      </c>
      <c r="O85" s="137">
        <v>10</v>
      </c>
      <c r="P85" s="153">
        <v>4</v>
      </c>
      <c r="Q85" s="154">
        <v>4</v>
      </c>
      <c r="R85" s="137">
        <v>11</v>
      </c>
      <c r="S85" s="153"/>
      <c r="T85" s="154">
        <v>3</v>
      </c>
      <c r="U85" s="137">
        <v>30</v>
      </c>
      <c r="V85" s="153"/>
      <c r="W85" s="154"/>
      <c r="X85" s="137"/>
      <c r="Y85" s="143">
        <f t="shared" si="9"/>
        <v>7</v>
      </c>
      <c r="Z85" s="144">
        <f t="shared" si="10"/>
        <v>8</v>
      </c>
      <c r="AA85" s="145">
        <f t="shared" si="11"/>
        <v>55</v>
      </c>
      <c r="AB85" s="138">
        <f t="shared" si="12"/>
        <v>70</v>
      </c>
    </row>
    <row r="86" spans="1:28" s="28" customFormat="1" ht="12.75">
      <c r="A86" s="151"/>
      <c r="B86" s="146" t="s">
        <v>37</v>
      </c>
      <c r="C86" s="138" t="s">
        <v>47</v>
      </c>
      <c r="D86" s="153">
        <v>2</v>
      </c>
      <c r="E86" s="153">
        <v>4</v>
      </c>
      <c r="F86" s="153">
        <v>7</v>
      </c>
      <c r="G86" s="153"/>
      <c r="H86" s="153"/>
      <c r="I86" s="153"/>
      <c r="J86" s="153"/>
      <c r="K86" s="153"/>
      <c r="L86" s="153"/>
      <c r="M86" s="153">
        <v>2</v>
      </c>
      <c r="N86" s="153"/>
      <c r="O86" s="153">
        <v>12</v>
      </c>
      <c r="P86" s="153">
        <v>1</v>
      </c>
      <c r="Q86" s="153">
        <v>8</v>
      </c>
      <c r="R86" s="153">
        <v>31</v>
      </c>
      <c r="S86" s="153">
        <v>2</v>
      </c>
      <c r="T86" s="153">
        <v>3</v>
      </c>
      <c r="U86" s="153">
        <v>24</v>
      </c>
      <c r="V86" s="153"/>
      <c r="W86" s="153"/>
      <c r="X86" s="153"/>
      <c r="Y86" s="143">
        <f t="shared" si="9"/>
        <v>7</v>
      </c>
      <c r="Z86" s="144">
        <f t="shared" si="10"/>
        <v>15</v>
      </c>
      <c r="AA86" s="145">
        <f t="shared" si="11"/>
        <v>74</v>
      </c>
      <c r="AB86" s="138">
        <f t="shared" si="12"/>
        <v>96</v>
      </c>
    </row>
    <row r="87" spans="1:28" s="28" customFormat="1" ht="25.5">
      <c r="A87" s="151"/>
      <c r="B87" s="146" t="s">
        <v>97</v>
      </c>
      <c r="C87" s="138" t="s">
        <v>47</v>
      </c>
      <c r="D87" s="153"/>
      <c r="E87" s="154"/>
      <c r="F87" s="137"/>
      <c r="G87" s="153"/>
      <c r="H87" s="154"/>
      <c r="I87" s="137"/>
      <c r="J87" s="153"/>
      <c r="K87" s="154"/>
      <c r="L87" s="137"/>
      <c r="M87" s="153"/>
      <c r="N87" s="154"/>
      <c r="O87" s="137"/>
      <c r="P87" s="153"/>
      <c r="Q87" s="154"/>
      <c r="R87" s="137">
        <v>1</v>
      </c>
      <c r="S87" s="153"/>
      <c r="T87" s="154"/>
      <c r="U87" s="137">
        <v>7</v>
      </c>
      <c r="V87" s="153"/>
      <c r="W87" s="154"/>
      <c r="X87" s="137"/>
      <c r="Y87" s="143">
        <f t="shared" si="9"/>
        <v>0</v>
      </c>
      <c r="Z87" s="144">
        <f t="shared" si="10"/>
        <v>0</v>
      </c>
      <c r="AA87" s="145">
        <f t="shared" si="11"/>
        <v>8</v>
      </c>
      <c r="AB87" s="138">
        <f t="shared" si="12"/>
        <v>8</v>
      </c>
    </row>
    <row r="88" spans="1:28" s="28" customFormat="1" ht="12.75">
      <c r="A88" s="148"/>
      <c r="B88" s="156" t="s">
        <v>368</v>
      </c>
      <c r="C88" s="138" t="s">
        <v>47</v>
      </c>
      <c r="D88" s="117"/>
      <c r="E88" s="115"/>
      <c r="F88" s="118">
        <v>1</v>
      </c>
      <c r="G88" s="114"/>
      <c r="H88" s="115"/>
      <c r="I88" s="116"/>
      <c r="J88" s="117"/>
      <c r="K88" s="115"/>
      <c r="L88" s="118"/>
      <c r="M88" s="114">
        <v>1</v>
      </c>
      <c r="N88" s="115"/>
      <c r="O88" s="116"/>
      <c r="P88" s="117"/>
      <c r="Q88" s="115"/>
      <c r="R88" s="118"/>
      <c r="S88" s="114">
        <v>1</v>
      </c>
      <c r="T88" s="115">
        <v>6</v>
      </c>
      <c r="U88" s="116">
        <v>37</v>
      </c>
      <c r="V88" s="117"/>
      <c r="W88" s="115"/>
      <c r="X88" s="115"/>
      <c r="Y88" s="143">
        <f t="shared" si="9"/>
        <v>2</v>
      </c>
      <c r="Z88" s="144">
        <f t="shared" si="10"/>
        <v>6</v>
      </c>
      <c r="AA88" s="145">
        <f t="shared" si="11"/>
        <v>38</v>
      </c>
      <c r="AB88" s="138">
        <f t="shared" si="12"/>
        <v>46</v>
      </c>
    </row>
    <row r="89" spans="1:28" s="28" customFormat="1" ht="25.5">
      <c r="A89" s="148"/>
      <c r="B89" s="156" t="s">
        <v>244</v>
      </c>
      <c r="C89" s="138" t="s">
        <v>47</v>
      </c>
      <c r="D89" s="117"/>
      <c r="E89" s="115"/>
      <c r="F89" s="118"/>
      <c r="G89" s="114"/>
      <c r="H89" s="115"/>
      <c r="I89" s="116"/>
      <c r="J89" s="117"/>
      <c r="K89" s="115"/>
      <c r="L89" s="118"/>
      <c r="M89" s="114"/>
      <c r="N89" s="115"/>
      <c r="O89" s="116"/>
      <c r="P89" s="117"/>
      <c r="Q89" s="115"/>
      <c r="R89" s="118"/>
      <c r="S89" s="114">
        <v>16</v>
      </c>
      <c r="T89" s="115">
        <v>1</v>
      </c>
      <c r="U89" s="116">
        <v>2</v>
      </c>
      <c r="V89" s="117"/>
      <c r="W89" s="115"/>
      <c r="X89" s="115"/>
      <c r="Y89" s="143">
        <f t="shared" si="9"/>
        <v>16</v>
      </c>
      <c r="Z89" s="144">
        <f t="shared" si="10"/>
        <v>1</v>
      </c>
      <c r="AA89" s="145">
        <f t="shared" si="11"/>
        <v>2</v>
      </c>
      <c r="AB89" s="138">
        <f t="shared" si="12"/>
        <v>19</v>
      </c>
    </row>
    <row r="90" spans="1:28" s="28" customFormat="1" ht="12.75">
      <c r="A90" s="126"/>
      <c r="B90" s="157" t="s">
        <v>62</v>
      </c>
      <c r="C90" s="138" t="s">
        <v>47</v>
      </c>
      <c r="D90" s="175"/>
      <c r="E90" s="176"/>
      <c r="F90" s="125"/>
      <c r="G90" s="177"/>
      <c r="H90" s="176"/>
      <c r="I90" s="178"/>
      <c r="J90" s="175"/>
      <c r="K90" s="176"/>
      <c r="L90" s="125"/>
      <c r="M90" s="177"/>
      <c r="N90" s="176">
        <v>1</v>
      </c>
      <c r="O90" s="178">
        <v>2</v>
      </c>
      <c r="P90" s="175"/>
      <c r="Q90" s="176"/>
      <c r="R90" s="125"/>
      <c r="S90" s="177">
        <v>12</v>
      </c>
      <c r="T90" s="176">
        <v>51</v>
      </c>
      <c r="U90" s="178">
        <v>182</v>
      </c>
      <c r="V90" s="175"/>
      <c r="W90" s="176"/>
      <c r="X90" s="176"/>
      <c r="Y90" s="143">
        <f t="shared" si="9"/>
        <v>12</v>
      </c>
      <c r="Z90" s="144">
        <f t="shared" si="10"/>
        <v>52</v>
      </c>
      <c r="AA90" s="145">
        <f t="shared" si="11"/>
        <v>184</v>
      </c>
      <c r="AB90" s="138">
        <f t="shared" si="12"/>
        <v>248</v>
      </c>
    </row>
    <row r="91" spans="1:28" s="28" customFormat="1" ht="25.5">
      <c r="A91" s="148"/>
      <c r="B91" s="156" t="s">
        <v>61</v>
      </c>
      <c r="C91" s="138" t="s">
        <v>47</v>
      </c>
      <c r="D91" s="117"/>
      <c r="E91" s="115"/>
      <c r="F91" s="118"/>
      <c r="G91" s="114"/>
      <c r="H91" s="115"/>
      <c r="I91" s="116"/>
      <c r="J91" s="117"/>
      <c r="K91" s="115"/>
      <c r="L91" s="118"/>
      <c r="M91" s="114">
        <v>3</v>
      </c>
      <c r="N91" s="115"/>
      <c r="O91" s="116">
        <v>2</v>
      </c>
      <c r="P91" s="117"/>
      <c r="Q91" s="115"/>
      <c r="R91" s="118"/>
      <c r="S91" s="114">
        <v>3</v>
      </c>
      <c r="T91" s="115">
        <v>7</v>
      </c>
      <c r="U91" s="116">
        <v>118</v>
      </c>
      <c r="V91" s="117"/>
      <c r="W91" s="115"/>
      <c r="X91" s="115"/>
      <c r="Y91" s="143">
        <f t="shared" si="9"/>
        <v>6</v>
      </c>
      <c r="Z91" s="144">
        <f t="shared" si="10"/>
        <v>7</v>
      </c>
      <c r="AA91" s="145">
        <f t="shared" si="11"/>
        <v>120</v>
      </c>
      <c r="AB91" s="138">
        <f t="shared" si="12"/>
        <v>133</v>
      </c>
    </row>
    <row r="92" spans="1:28" s="28" customFormat="1" ht="12.75">
      <c r="A92" s="126"/>
      <c r="B92" s="157" t="s">
        <v>257</v>
      </c>
      <c r="C92" s="138" t="s">
        <v>47</v>
      </c>
      <c r="D92" s="175"/>
      <c r="E92" s="176"/>
      <c r="F92" s="125">
        <v>1</v>
      </c>
      <c r="G92" s="177"/>
      <c r="H92" s="176"/>
      <c r="I92" s="178"/>
      <c r="J92" s="175"/>
      <c r="K92" s="176"/>
      <c r="L92" s="125"/>
      <c r="M92" s="177"/>
      <c r="N92" s="176"/>
      <c r="O92" s="178"/>
      <c r="P92" s="175"/>
      <c r="Q92" s="176"/>
      <c r="R92" s="125">
        <v>3</v>
      </c>
      <c r="S92" s="177"/>
      <c r="T92" s="176">
        <v>1</v>
      </c>
      <c r="U92" s="178">
        <v>22</v>
      </c>
      <c r="V92" s="175"/>
      <c r="W92" s="176"/>
      <c r="X92" s="176"/>
      <c r="Y92" s="143">
        <f t="shared" si="9"/>
        <v>0</v>
      </c>
      <c r="Z92" s="144">
        <f t="shared" si="10"/>
        <v>1</v>
      </c>
      <c r="AA92" s="145">
        <f t="shared" si="11"/>
        <v>26</v>
      </c>
      <c r="AB92" s="138">
        <f t="shared" si="12"/>
        <v>27</v>
      </c>
    </row>
    <row r="93" spans="1:28" ht="47.25">
      <c r="A93" s="89"/>
      <c r="B93" s="92" t="s">
        <v>98</v>
      </c>
      <c r="C93" s="75" t="s">
        <v>47</v>
      </c>
      <c r="D93" s="95">
        <f>SUM(D83:D92)</f>
        <v>2</v>
      </c>
      <c r="E93" s="40">
        <f aca="true" t="shared" si="14" ref="E93:X93">SUM(E83:E92)</f>
        <v>4</v>
      </c>
      <c r="F93" s="97">
        <f t="shared" si="14"/>
        <v>13</v>
      </c>
      <c r="G93" s="82">
        <f t="shared" si="14"/>
        <v>0</v>
      </c>
      <c r="H93" s="40">
        <f t="shared" si="14"/>
        <v>0</v>
      </c>
      <c r="I93" s="79">
        <f t="shared" si="14"/>
        <v>0</v>
      </c>
      <c r="J93" s="95">
        <f t="shared" si="14"/>
        <v>0</v>
      </c>
      <c r="K93" s="40">
        <f t="shared" si="14"/>
        <v>0</v>
      </c>
      <c r="L93" s="97">
        <f t="shared" si="14"/>
        <v>0</v>
      </c>
      <c r="M93" s="82">
        <f t="shared" si="14"/>
        <v>9</v>
      </c>
      <c r="N93" s="40">
        <f t="shared" si="14"/>
        <v>3</v>
      </c>
      <c r="O93" s="79">
        <f t="shared" si="14"/>
        <v>27</v>
      </c>
      <c r="P93" s="95">
        <f t="shared" si="14"/>
        <v>5</v>
      </c>
      <c r="Q93" s="40">
        <f t="shared" si="14"/>
        <v>12</v>
      </c>
      <c r="R93" s="97">
        <f t="shared" si="14"/>
        <v>46</v>
      </c>
      <c r="S93" s="82">
        <f t="shared" si="14"/>
        <v>35</v>
      </c>
      <c r="T93" s="40">
        <f t="shared" si="14"/>
        <v>88</v>
      </c>
      <c r="U93" s="79">
        <f t="shared" si="14"/>
        <v>524</v>
      </c>
      <c r="V93" s="95">
        <f t="shared" si="14"/>
        <v>0</v>
      </c>
      <c r="W93" s="40">
        <f t="shared" si="14"/>
        <v>0</v>
      </c>
      <c r="X93" s="40">
        <f t="shared" si="14"/>
        <v>0</v>
      </c>
      <c r="Y93" s="82">
        <f t="shared" si="9"/>
        <v>51</v>
      </c>
      <c r="Z93" s="40">
        <f t="shared" si="10"/>
        <v>107</v>
      </c>
      <c r="AA93" s="79">
        <f t="shared" si="11"/>
        <v>610</v>
      </c>
      <c r="AB93" s="75">
        <f t="shared" si="12"/>
        <v>768</v>
      </c>
    </row>
    <row r="94" spans="1:28" ht="15.75">
      <c r="A94" s="90"/>
      <c r="B94" s="93" t="s">
        <v>86</v>
      </c>
      <c r="C94" s="76" t="s">
        <v>50</v>
      </c>
      <c r="D94" s="96">
        <v>1</v>
      </c>
      <c r="E94" s="25"/>
      <c r="F94" s="98">
        <v>1</v>
      </c>
      <c r="G94" s="72"/>
      <c r="H94" s="25"/>
      <c r="I94" s="78"/>
      <c r="J94" s="96"/>
      <c r="K94" s="25"/>
      <c r="L94" s="98"/>
      <c r="M94" s="72">
        <v>1</v>
      </c>
      <c r="N94" s="25">
        <v>1</v>
      </c>
      <c r="O94" s="78">
        <v>2</v>
      </c>
      <c r="P94" s="96">
        <v>1</v>
      </c>
      <c r="Q94" s="25">
        <v>5</v>
      </c>
      <c r="R94" s="98">
        <v>7</v>
      </c>
      <c r="S94" s="72"/>
      <c r="T94" s="25">
        <v>7</v>
      </c>
      <c r="U94" s="78">
        <v>14</v>
      </c>
      <c r="V94" s="96"/>
      <c r="W94" s="25"/>
      <c r="X94" s="25"/>
      <c r="Y94" s="72">
        <f t="shared" si="9"/>
        <v>3</v>
      </c>
      <c r="Z94" s="25">
        <f t="shared" si="10"/>
        <v>13</v>
      </c>
      <c r="AA94" s="78">
        <f t="shared" si="11"/>
        <v>24</v>
      </c>
      <c r="AB94" s="76">
        <f t="shared" si="12"/>
        <v>40</v>
      </c>
    </row>
    <row r="95" spans="1:28" s="28" customFormat="1" ht="12.75">
      <c r="A95" s="126"/>
      <c r="B95" s="157" t="s">
        <v>87</v>
      </c>
      <c r="C95" s="138" t="s">
        <v>50</v>
      </c>
      <c r="D95" s="117">
        <v>0</v>
      </c>
      <c r="E95" s="115"/>
      <c r="F95" s="118">
        <v>1</v>
      </c>
      <c r="G95" s="114"/>
      <c r="H95" s="115"/>
      <c r="I95" s="116"/>
      <c r="J95" s="117"/>
      <c r="K95" s="115"/>
      <c r="L95" s="118"/>
      <c r="M95" s="114"/>
      <c r="N95" s="115"/>
      <c r="O95" s="116">
        <v>1</v>
      </c>
      <c r="P95" s="117"/>
      <c r="Q95" s="115"/>
      <c r="R95" s="118">
        <v>1</v>
      </c>
      <c r="S95" s="114"/>
      <c r="T95" s="115"/>
      <c r="U95" s="116"/>
      <c r="V95" s="117"/>
      <c r="W95" s="115"/>
      <c r="X95" s="115"/>
      <c r="Y95" s="143">
        <f t="shared" si="9"/>
        <v>0</v>
      </c>
      <c r="Z95" s="144">
        <f t="shared" si="10"/>
        <v>0</v>
      </c>
      <c r="AA95" s="145">
        <f t="shared" si="11"/>
        <v>3</v>
      </c>
      <c r="AB95" s="138">
        <f t="shared" si="12"/>
        <v>3</v>
      </c>
    </row>
    <row r="96" spans="1:28" s="28" customFormat="1" ht="12.75">
      <c r="A96" s="126"/>
      <c r="B96" s="157" t="s">
        <v>99</v>
      </c>
      <c r="C96" s="138" t="s">
        <v>50</v>
      </c>
      <c r="D96" s="117"/>
      <c r="E96" s="115"/>
      <c r="F96" s="118"/>
      <c r="G96" s="114"/>
      <c r="H96" s="115"/>
      <c r="I96" s="116"/>
      <c r="J96" s="117"/>
      <c r="K96" s="115"/>
      <c r="L96" s="118"/>
      <c r="M96" s="114"/>
      <c r="N96" s="115"/>
      <c r="O96" s="116"/>
      <c r="P96" s="117"/>
      <c r="Q96" s="115"/>
      <c r="R96" s="118">
        <v>1</v>
      </c>
      <c r="S96" s="114"/>
      <c r="T96" s="115"/>
      <c r="U96" s="116"/>
      <c r="V96" s="117"/>
      <c r="W96" s="115"/>
      <c r="X96" s="115"/>
      <c r="Y96" s="143">
        <f t="shared" si="9"/>
        <v>0</v>
      </c>
      <c r="Z96" s="144">
        <f t="shared" si="10"/>
        <v>0</v>
      </c>
      <c r="AA96" s="145">
        <f t="shared" si="11"/>
        <v>1</v>
      </c>
      <c r="AB96" s="138">
        <f t="shared" si="12"/>
        <v>1</v>
      </c>
    </row>
    <row r="97" spans="1:28" s="28" customFormat="1" ht="12.75">
      <c r="A97" s="126"/>
      <c r="B97" s="157" t="s">
        <v>100</v>
      </c>
      <c r="C97" s="138" t="s">
        <v>50</v>
      </c>
      <c r="D97" s="117">
        <v>1</v>
      </c>
      <c r="E97" s="115"/>
      <c r="F97" s="118"/>
      <c r="G97" s="114"/>
      <c r="H97" s="115"/>
      <c r="I97" s="116"/>
      <c r="J97" s="117"/>
      <c r="K97" s="115"/>
      <c r="L97" s="118"/>
      <c r="M97" s="114"/>
      <c r="N97" s="115"/>
      <c r="O97" s="116">
        <v>1</v>
      </c>
      <c r="P97" s="117">
        <v>1</v>
      </c>
      <c r="Q97" s="115">
        <v>1</v>
      </c>
      <c r="R97" s="118"/>
      <c r="S97" s="114"/>
      <c r="T97" s="115">
        <v>3</v>
      </c>
      <c r="U97" s="116">
        <v>4</v>
      </c>
      <c r="V97" s="117"/>
      <c r="W97" s="115"/>
      <c r="X97" s="115"/>
      <c r="Y97" s="143">
        <f t="shared" si="9"/>
        <v>2</v>
      </c>
      <c r="Z97" s="144">
        <f t="shared" si="10"/>
        <v>4</v>
      </c>
      <c r="AA97" s="145">
        <f t="shared" si="11"/>
        <v>5</v>
      </c>
      <c r="AB97" s="138">
        <f t="shared" si="12"/>
        <v>11</v>
      </c>
    </row>
    <row r="98" spans="1:28" s="28" customFormat="1" ht="12.75">
      <c r="A98" s="126"/>
      <c r="B98" s="157" t="s">
        <v>88</v>
      </c>
      <c r="C98" s="138" t="s">
        <v>50</v>
      </c>
      <c r="D98" s="117"/>
      <c r="E98" s="115"/>
      <c r="F98" s="118"/>
      <c r="G98" s="114"/>
      <c r="H98" s="115"/>
      <c r="I98" s="116"/>
      <c r="J98" s="117"/>
      <c r="K98" s="115"/>
      <c r="L98" s="118"/>
      <c r="M98" s="114"/>
      <c r="N98" s="115"/>
      <c r="O98" s="116"/>
      <c r="P98" s="117"/>
      <c r="Q98" s="115"/>
      <c r="R98" s="118"/>
      <c r="S98" s="114"/>
      <c r="T98" s="115">
        <v>1</v>
      </c>
      <c r="U98" s="116">
        <v>3</v>
      </c>
      <c r="V98" s="117"/>
      <c r="W98" s="115"/>
      <c r="X98" s="115"/>
      <c r="Y98" s="143">
        <f t="shared" si="9"/>
        <v>0</v>
      </c>
      <c r="Z98" s="144">
        <f t="shared" si="10"/>
        <v>1</v>
      </c>
      <c r="AA98" s="145">
        <f t="shared" si="11"/>
        <v>3</v>
      </c>
      <c r="AB98" s="138">
        <f t="shared" si="12"/>
        <v>4</v>
      </c>
    </row>
    <row r="99" spans="1:28" s="28" customFormat="1" ht="12.75">
      <c r="A99" s="126"/>
      <c r="B99" s="156" t="s">
        <v>89</v>
      </c>
      <c r="C99" s="138" t="s">
        <v>50</v>
      </c>
      <c r="D99" s="117"/>
      <c r="E99" s="115"/>
      <c r="F99" s="118"/>
      <c r="G99" s="114"/>
      <c r="H99" s="115"/>
      <c r="I99" s="116"/>
      <c r="J99" s="117"/>
      <c r="K99" s="115"/>
      <c r="L99" s="118"/>
      <c r="M99" s="114"/>
      <c r="N99" s="115">
        <v>1</v>
      </c>
      <c r="O99" s="116"/>
      <c r="P99" s="117"/>
      <c r="Q99" s="115"/>
      <c r="R99" s="118">
        <v>2</v>
      </c>
      <c r="S99" s="114"/>
      <c r="T99" s="115">
        <v>2</v>
      </c>
      <c r="U99" s="116">
        <v>7</v>
      </c>
      <c r="V99" s="117"/>
      <c r="W99" s="115"/>
      <c r="X99" s="115"/>
      <c r="Y99" s="143">
        <f t="shared" si="9"/>
        <v>0</v>
      </c>
      <c r="Z99" s="144">
        <f t="shared" si="10"/>
        <v>3</v>
      </c>
      <c r="AA99" s="145">
        <f t="shared" si="11"/>
        <v>9</v>
      </c>
      <c r="AB99" s="138">
        <f t="shared" si="12"/>
        <v>12</v>
      </c>
    </row>
    <row r="100" spans="1:28" s="28" customFormat="1" ht="12.75">
      <c r="A100" s="126"/>
      <c r="B100" s="157" t="s">
        <v>90</v>
      </c>
      <c r="C100" s="138" t="s">
        <v>50</v>
      </c>
      <c r="D100" s="117"/>
      <c r="E100" s="115"/>
      <c r="F100" s="118"/>
      <c r="G100" s="114"/>
      <c r="H100" s="115"/>
      <c r="I100" s="116"/>
      <c r="J100" s="117"/>
      <c r="K100" s="115"/>
      <c r="L100" s="118"/>
      <c r="M100" s="114"/>
      <c r="N100" s="115"/>
      <c r="O100" s="116"/>
      <c r="P100" s="117"/>
      <c r="Q100" s="115">
        <v>2</v>
      </c>
      <c r="R100" s="118">
        <v>1</v>
      </c>
      <c r="S100" s="114"/>
      <c r="T100" s="115"/>
      <c r="U100" s="116"/>
      <c r="V100" s="117"/>
      <c r="W100" s="115"/>
      <c r="X100" s="115"/>
      <c r="Y100" s="143">
        <f t="shared" si="9"/>
        <v>0</v>
      </c>
      <c r="Z100" s="144">
        <f t="shared" si="10"/>
        <v>2</v>
      </c>
      <c r="AA100" s="145">
        <f t="shared" si="11"/>
        <v>1</v>
      </c>
      <c r="AB100" s="138">
        <f t="shared" si="12"/>
        <v>3</v>
      </c>
    </row>
    <row r="101" spans="1:28" s="28" customFormat="1" ht="12.75">
      <c r="A101" s="126"/>
      <c r="B101" s="157" t="s">
        <v>126</v>
      </c>
      <c r="C101" s="138" t="s">
        <v>50</v>
      </c>
      <c r="D101" s="117"/>
      <c r="E101" s="115"/>
      <c r="F101" s="118"/>
      <c r="G101" s="114"/>
      <c r="H101" s="115"/>
      <c r="I101" s="116"/>
      <c r="J101" s="117"/>
      <c r="K101" s="115"/>
      <c r="L101" s="118"/>
      <c r="M101" s="114">
        <v>1</v>
      </c>
      <c r="N101" s="115"/>
      <c r="O101" s="116"/>
      <c r="P101" s="117"/>
      <c r="Q101" s="115"/>
      <c r="R101" s="118"/>
      <c r="S101" s="114"/>
      <c r="T101" s="115">
        <v>1</v>
      </c>
      <c r="U101" s="116"/>
      <c r="V101" s="117"/>
      <c r="W101" s="115"/>
      <c r="X101" s="115"/>
      <c r="Y101" s="143">
        <f t="shared" si="9"/>
        <v>1</v>
      </c>
      <c r="Z101" s="144">
        <f t="shared" si="10"/>
        <v>1</v>
      </c>
      <c r="AA101" s="145">
        <f t="shared" si="11"/>
        <v>0</v>
      </c>
      <c r="AB101" s="138">
        <f t="shared" si="12"/>
        <v>2</v>
      </c>
    </row>
    <row r="102" spans="1:28" s="28" customFormat="1" ht="12.75">
      <c r="A102" s="126"/>
      <c r="B102" s="157" t="s">
        <v>386</v>
      </c>
      <c r="C102" s="138" t="s">
        <v>50</v>
      </c>
      <c r="D102" s="117"/>
      <c r="E102" s="115"/>
      <c r="F102" s="118"/>
      <c r="G102" s="114"/>
      <c r="H102" s="115"/>
      <c r="I102" s="116"/>
      <c r="J102" s="117"/>
      <c r="K102" s="115"/>
      <c r="L102" s="118"/>
      <c r="M102" s="114"/>
      <c r="N102" s="115"/>
      <c r="O102" s="116"/>
      <c r="P102" s="117"/>
      <c r="Q102" s="115">
        <v>2</v>
      </c>
      <c r="R102" s="118">
        <v>2</v>
      </c>
      <c r="S102" s="114"/>
      <c r="T102" s="115"/>
      <c r="U102" s="116"/>
      <c r="V102" s="117"/>
      <c r="W102" s="115"/>
      <c r="X102" s="115"/>
      <c r="Y102" s="143">
        <f t="shared" si="9"/>
        <v>0</v>
      </c>
      <c r="Z102" s="144">
        <f t="shared" si="10"/>
        <v>2</v>
      </c>
      <c r="AA102" s="145">
        <f t="shared" si="11"/>
        <v>2</v>
      </c>
      <c r="AB102" s="138">
        <f t="shared" si="12"/>
        <v>4</v>
      </c>
    </row>
    <row r="103" spans="1:28" ht="32.25" thickBot="1">
      <c r="A103" s="91"/>
      <c r="B103" s="94" t="s">
        <v>101</v>
      </c>
      <c r="C103" s="68" t="s">
        <v>50</v>
      </c>
      <c r="D103" s="99">
        <f>SUM(D95:D102)</f>
        <v>1</v>
      </c>
      <c r="E103" s="83">
        <f aca="true" t="shared" si="15" ref="E103:X103">SUM(E95:E102)</f>
        <v>0</v>
      </c>
      <c r="F103" s="100">
        <f t="shared" si="15"/>
        <v>1</v>
      </c>
      <c r="G103" s="84">
        <f t="shared" si="15"/>
        <v>0</v>
      </c>
      <c r="H103" s="83">
        <f t="shared" si="15"/>
        <v>0</v>
      </c>
      <c r="I103" s="85">
        <f t="shared" si="15"/>
        <v>0</v>
      </c>
      <c r="J103" s="99">
        <f t="shared" si="15"/>
        <v>0</v>
      </c>
      <c r="K103" s="83">
        <f t="shared" si="15"/>
        <v>0</v>
      </c>
      <c r="L103" s="100">
        <f t="shared" si="15"/>
        <v>0</v>
      </c>
      <c r="M103" s="84">
        <f t="shared" si="15"/>
        <v>1</v>
      </c>
      <c r="N103" s="83">
        <f t="shared" si="15"/>
        <v>1</v>
      </c>
      <c r="O103" s="85">
        <f t="shared" si="15"/>
        <v>2</v>
      </c>
      <c r="P103" s="99">
        <f t="shared" si="15"/>
        <v>1</v>
      </c>
      <c r="Q103" s="83">
        <f t="shared" si="15"/>
        <v>5</v>
      </c>
      <c r="R103" s="100">
        <f t="shared" si="15"/>
        <v>7</v>
      </c>
      <c r="S103" s="84">
        <f t="shared" si="15"/>
        <v>0</v>
      </c>
      <c r="T103" s="83">
        <f t="shared" si="15"/>
        <v>7</v>
      </c>
      <c r="U103" s="85">
        <f t="shared" si="15"/>
        <v>14</v>
      </c>
      <c r="V103" s="99">
        <f t="shared" si="15"/>
        <v>0</v>
      </c>
      <c r="W103" s="83">
        <f t="shared" si="15"/>
        <v>0</v>
      </c>
      <c r="X103" s="83">
        <f t="shared" si="15"/>
        <v>0</v>
      </c>
      <c r="Y103" s="84">
        <f t="shared" si="9"/>
        <v>3</v>
      </c>
      <c r="Z103" s="83">
        <f t="shared" si="10"/>
        <v>13</v>
      </c>
      <c r="AA103" s="85">
        <f t="shared" si="11"/>
        <v>24</v>
      </c>
      <c r="AB103" s="68">
        <f t="shared" si="12"/>
        <v>40</v>
      </c>
    </row>
    <row r="104" spans="1:28" ht="36.75" thickBot="1">
      <c r="A104" s="158"/>
      <c r="B104" s="159" t="s">
        <v>92</v>
      </c>
      <c r="C104" s="160"/>
      <c r="D104" s="161">
        <f aca="true" t="shared" si="16" ref="D104:X104">D103+D93+D81+D65+D52+D44+D33:E33+D23</f>
        <v>187</v>
      </c>
      <c r="E104" s="162">
        <f t="shared" si="16"/>
        <v>715</v>
      </c>
      <c r="F104" s="163">
        <f t="shared" si="16"/>
        <v>1569</v>
      </c>
      <c r="G104" s="164">
        <f t="shared" si="16"/>
        <v>40</v>
      </c>
      <c r="H104" s="162">
        <f t="shared" si="16"/>
        <v>95</v>
      </c>
      <c r="I104" s="165">
        <f t="shared" si="16"/>
        <v>209</v>
      </c>
      <c r="J104" s="161">
        <f t="shared" si="16"/>
        <v>0</v>
      </c>
      <c r="K104" s="162">
        <f t="shared" si="16"/>
        <v>0</v>
      </c>
      <c r="L104" s="163">
        <f t="shared" si="16"/>
        <v>2</v>
      </c>
      <c r="M104" s="164">
        <f t="shared" si="16"/>
        <v>44</v>
      </c>
      <c r="N104" s="162">
        <f t="shared" si="16"/>
        <v>43</v>
      </c>
      <c r="O104" s="165">
        <f t="shared" si="16"/>
        <v>170</v>
      </c>
      <c r="P104" s="161">
        <f t="shared" si="16"/>
        <v>529</v>
      </c>
      <c r="Q104" s="162">
        <f t="shared" si="16"/>
        <v>1782</v>
      </c>
      <c r="R104" s="163">
        <f t="shared" si="16"/>
        <v>3738</v>
      </c>
      <c r="S104" s="164">
        <f t="shared" si="16"/>
        <v>211</v>
      </c>
      <c r="T104" s="162">
        <f t="shared" si="16"/>
        <v>886</v>
      </c>
      <c r="U104" s="165">
        <f t="shared" si="16"/>
        <v>3417</v>
      </c>
      <c r="V104" s="161">
        <f t="shared" si="16"/>
        <v>0</v>
      </c>
      <c r="W104" s="162">
        <f t="shared" si="16"/>
        <v>0</v>
      </c>
      <c r="X104" s="162">
        <f t="shared" si="16"/>
        <v>0</v>
      </c>
      <c r="Y104" s="130">
        <f t="shared" si="9"/>
        <v>1011</v>
      </c>
      <c r="Z104" s="139">
        <f t="shared" si="10"/>
        <v>3521</v>
      </c>
      <c r="AA104" s="140">
        <f t="shared" si="11"/>
        <v>9105</v>
      </c>
      <c r="AB104" s="132">
        <f t="shared" si="12"/>
        <v>13637</v>
      </c>
    </row>
    <row r="105" spans="24:26" ht="12.75">
      <c r="X105" s="27"/>
      <c r="Y105" s="86"/>
      <c r="Z105" s="6"/>
    </row>
    <row r="106" spans="2:28" ht="16.5" thickBot="1">
      <c r="B106" s="136" t="s">
        <v>197</v>
      </c>
      <c r="C106" s="3"/>
      <c r="Y106" s="3"/>
      <c r="Z106" s="3"/>
      <c r="AA106" s="3"/>
      <c r="AB106" s="3"/>
    </row>
    <row r="107" spans="2:28" ht="15" thickBot="1">
      <c r="B107" s="195" t="s">
        <v>198</v>
      </c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7"/>
    </row>
    <row r="108" spans="2:28" ht="15" thickBot="1">
      <c r="B108" s="198" t="s">
        <v>199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200"/>
    </row>
    <row r="109" spans="2:28" ht="15" thickBot="1">
      <c r="B109" s="201" t="s">
        <v>200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3"/>
    </row>
    <row r="111" spans="2:27" ht="12.75">
      <c r="B111" s="213" t="s">
        <v>364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</row>
    <row r="302" ht="12.75">
      <c r="AC302" s="4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</sheetData>
  <mergeCells count="15">
    <mergeCell ref="P5:R5"/>
    <mergeCell ref="B107:AB107"/>
    <mergeCell ref="B108:AB108"/>
    <mergeCell ref="B109:AB109"/>
    <mergeCell ref="S5:U5"/>
    <mergeCell ref="B111:AA111"/>
    <mergeCell ref="A1:AB1"/>
    <mergeCell ref="A2:AB4"/>
    <mergeCell ref="V5:X5"/>
    <mergeCell ref="Y5:AA5"/>
    <mergeCell ref="AB5:AB6"/>
    <mergeCell ref="D5:F5"/>
    <mergeCell ref="G5:I5"/>
    <mergeCell ref="J5:L5"/>
    <mergeCell ref="M5:O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3"/>
  <sheetViews>
    <sheetView zoomScale="75" zoomScaleNormal="75" workbookViewId="0" topLeftCell="B1">
      <selection activeCell="B8" sqref="A8:IV20"/>
    </sheetView>
  </sheetViews>
  <sheetFormatPr defaultColWidth="9.00390625" defaultRowHeight="12.75"/>
  <cols>
    <col min="1" max="1" width="1.75390625" style="3" customWidth="1"/>
    <col min="2" max="2" width="19.125" style="3" customWidth="1"/>
    <col min="3" max="3" width="8.625" style="26" customWidth="1"/>
    <col min="4" max="4" width="4.25390625" style="3" customWidth="1"/>
    <col min="5" max="5" width="5.375" style="3" customWidth="1"/>
    <col min="6" max="6" width="5.625" style="3" customWidth="1"/>
    <col min="7" max="7" width="3.625" style="3" customWidth="1"/>
    <col min="8" max="9" width="4.25390625" style="3" customWidth="1"/>
    <col min="10" max="10" width="3.25390625" style="3" customWidth="1"/>
    <col min="11" max="11" width="3.625" style="3" customWidth="1"/>
    <col min="12" max="13" width="3.25390625" style="3" customWidth="1"/>
    <col min="14" max="14" width="3.75390625" style="3" customWidth="1"/>
    <col min="15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125" style="3" customWidth="1"/>
    <col min="24" max="24" width="2.625" style="3" customWidth="1"/>
    <col min="25" max="25" width="5.75390625" style="26" customWidth="1"/>
    <col min="26" max="26" width="6.25390625" style="26" customWidth="1"/>
    <col min="27" max="27" width="6.625" style="26" customWidth="1"/>
    <col min="28" max="28" width="7.375" style="26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15" t="s">
        <v>6</v>
      </c>
      <c r="T5" s="216"/>
      <c r="U5" s="217"/>
      <c r="V5" s="204" t="s">
        <v>7</v>
      </c>
      <c r="W5" s="205"/>
      <c r="X5" s="206"/>
      <c r="Y5" s="204" t="s">
        <v>10</v>
      </c>
      <c r="Z5" s="205"/>
      <c r="AA5" s="206"/>
      <c r="AB5" s="208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4"/>
    </row>
    <row r="7" spans="1:28" ht="13.5" thickBot="1">
      <c r="A7" s="15">
        <v>1</v>
      </c>
      <c r="B7" s="112">
        <v>2</v>
      </c>
      <c r="C7" s="74"/>
      <c r="D7" s="9">
        <v>3</v>
      </c>
      <c r="E7" s="10">
        <v>4</v>
      </c>
      <c r="F7" s="11">
        <v>5</v>
      </c>
      <c r="G7" s="12">
        <v>6</v>
      </c>
      <c r="H7" s="13">
        <v>7</v>
      </c>
      <c r="I7" s="14">
        <v>8</v>
      </c>
      <c r="J7" s="12">
        <v>9</v>
      </c>
      <c r="K7" s="13">
        <v>10</v>
      </c>
      <c r="L7" s="14">
        <v>11</v>
      </c>
      <c r="M7" s="12">
        <v>12</v>
      </c>
      <c r="N7" s="13">
        <v>13</v>
      </c>
      <c r="O7" s="14">
        <v>14</v>
      </c>
      <c r="P7" s="12">
        <v>15</v>
      </c>
      <c r="Q7" s="13">
        <v>16</v>
      </c>
      <c r="R7" s="14">
        <v>17</v>
      </c>
      <c r="S7" s="12">
        <v>18</v>
      </c>
      <c r="T7" s="13">
        <v>19</v>
      </c>
      <c r="U7" s="14">
        <v>20</v>
      </c>
      <c r="V7" s="12">
        <v>21</v>
      </c>
      <c r="W7" s="13">
        <v>22</v>
      </c>
      <c r="X7" s="14">
        <v>23</v>
      </c>
      <c r="Y7" s="81">
        <v>24</v>
      </c>
      <c r="Z7" s="80">
        <v>25</v>
      </c>
      <c r="AA7" s="77">
        <v>26</v>
      </c>
      <c r="AB7" s="74">
        <v>27</v>
      </c>
    </row>
    <row r="8" spans="1:28" ht="15.75">
      <c r="A8" s="16"/>
      <c r="B8" s="17" t="s">
        <v>46</v>
      </c>
      <c r="C8" s="18" t="s">
        <v>46</v>
      </c>
      <c r="D8" s="72">
        <v>42</v>
      </c>
      <c r="E8" s="25">
        <v>93</v>
      </c>
      <c r="F8" s="78">
        <v>340</v>
      </c>
      <c r="G8" s="72"/>
      <c r="H8" s="25">
        <v>4</v>
      </c>
      <c r="I8" s="78">
        <v>18</v>
      </c>
      <c r="J8" s="72"/>
      <c r="K8" s="25">
        <v>1</v>
      </c>
      <c r="L8" s="78"/>
      <c r="M8" s="72">
        <v>5</v>
      </c>
      <c r="N8" s="25">
        <v>11</v>
      </c>
      <c r="O8" s="78">
        <v>29</v>
      </c>
      <c r="P8" s="72">
        <v>133</v>
      </c>
      <c r="Q8" s="25">
        <v>288</v>
      </c>
      <c r="R8" s="78">
        <v>1281</v>
      </c>
      <c r="S8" s="72">
        <v>78</v>
      </c>
      <c r="T8" s="25">
        <v>233</v>
      </c>
      <c r="U8" s="78">
        <v>757</v>
      </c>
      <c r="V8" s="72"/>
      <c r="W8" s="25"/>
      <c r="X8" s="78"/>
      <c r="Y8" s="76">
        <f>D8+G8+J8+M8+P8+S8+V8</f>
        <v>258</v>
      </c>
      <c r="Z8" s="47">
        <f>E8+H8+K8+N8+Q8+T8+W8</f>
        <v>630</v>
      </c>
      <c r="AA8" s="76">
        <f>F8+I8+L8+O8+R8+U8+X8</f>
        <v>2425</v>
      </c>
      <c r="AB8" s="76">
        <f>Y8+Z8+AA8</f>
        <v>3313</v>
      </c>
    </row>
    <row r="9" spans="1:28" s="28" customFormat="1" ht="12.75">
      <c r="A9" s="141"/>
      <c r="B9" s="105" t="s">
        <v>102</v>
      </c>
      <c r="C9" s="142" t="s">
        <v>46</v>
      </c>
      <c r="D9" s="114"/>
      <c r="E9" s="115">
        <v>8</v>
      </c>
      <c r="F9" s="116">
        <v>28</v>
      </c>
      <c r="G9" s="114"/>
      <c r="H9" s="115"/>
      <c r="I9" s="116"/>
      <c r="J9" s="114"/>
      <c r="K9" s="115"/>
      <c r="L9" s="116"/>
      <c r="M9" s="114"/>
      <c r="N9" s="115"/>
      <c r="O9" s="116">
        <v>2</v>
      </c>
      <c r="P9" s="114">
        <v>4</v>
      </c>
      <c r="Q9" s="115">
        <v>14</v>
      </c>
      <c r="R9" s="116">
        <v>45</v>
      </c>
      <c r="S9" s="114">
        <v>10</v>
      </c>
      <c r="T9" s="115">
        <v>46</v>
      </c>
      <c r="U9" s="116">
        <v>114</v>
      </c>
      <c r="V9" s="114"/>
      <c r="W9" s="115"/>
      <c r="X9" s="116"/>
      <c r="Y9" s="138">
        <f aca="true" t="shared" si="0" ref="Y9:Y64">D9+G9+J9+M9+P9+S9+V9</f>
        <v>14</v>
      </c>
      <c r="Z9" s="113">
        <f aca="true" t="shared" si="1" ref="Z9:Z64">E9+H9+K9+N9+Q9+T9+W9</f>
        <v>68</v>
      </c>
      <c r="AA9" s="138">
        <f aca="true" t="shared" si="2" ref="AA9:AA64">F9+I9+L9+O9+R9+U9+X9</f>
        <v>189</v>
      </c>
      <c r="AB9" s="138">
        <f aca="true" t="shared" si="3" ref="AB9:AB64">Y9+Z9+AA9</f>
        <v>271</v>
      </c>
    </row>
    <row r="10" spans="1:28" s="28" customFormat="1" ht="12.75">
      <c r="A10" s="141"/>
      <c r="B10" s="105" t="s">
        <v>103</v>
      </c>
      <c r="C10" s="142" t="s">
        <v>46</v>
      </c>
      <c r="D10" s="114"/>
      <c r="E10" s="115"/>
      <c r="F10" s="116">
        <v>7</v>
      </c>
      <c r="G10" s="114"/>
      <c r="H10" s="115"/>
      <c r="I10" s="116"/>
      <c r="J10" s="114"/>
      <c r="K10" s="115"/>
      <c r="L10" s="116"/>
      <c r="M10" s="114"/>
      <c r="N10" s="115"/>
      <c r="O10" s="116"/>
      <c r="P10" s="114">
        <v>5</v>
      </c>
      <c r="Q10" s="115">
        <v>7</v>
      </c>
      <c r="R10" s="116">
        <v>21</v>
      </c>
      <c r="S10" s="114">
        <v>2</v>
      </c>
      <c r="T10" s="115">
        <v>35</v>
      </c>
      <c r="U10" s="116">
        <v>99</v>
      </c>
      <c r="V10" s="114"/>
      <c r="W10" s="115"/>
      <c r="X10" s="116"/>
      <c r="Y10" s="138">
        <f t="shared" si="0"/>
        <v>7</v>
      </c>
      <c r="Z10" s="113">
        <f t="shared" si="1"/>
        <v>42</v>
      </c>
      <c r="AA10" s="138">
        <f t="shared" si="2"/>
        <v>127</v>
      </c>
      <c r="AB10" s="138">
        <f t="shared" si="3"/>
        <v>176</v>
      </c>
    </row>
    <row r="11" spans="1:28" s="28" customFormat="1" ht="12.75">
      <c r="A11" s="141"/>
      <c r="B11" s="105" t="s">
        <v>281</v>
      </c>
      <c r="C11" s="142" t="s">
        <v>46</v>
      </c>
      <c r="D11" s="114">
        <v>1</v>
      </c>
      <c r="E11" s="115">
        <v>5</v>
      </c>
      <c r="F11" s="116">
        <v>11</v>
      </c>
      <c r="G11" s="114"/>
      <c r="H11" s="115"/>
      <c r="I11" s="116"/>
      <c r="J11" s="114"/>
      <c r="K11" s="115"/>
      <c r="L11" s="116"/>
      <c r="M11" s="114">
        <v>1</v>
      </c>
      <c r="N11" s="115">
        <v>3</v>
      </c>
      <c r="O11" s="116">
        <v>3</v>
      </c>
      <c r="P11" s="114">
        <v>3</v>
      </c>
      <c r="Q11" s="115">
        <v>12</v>
      </c>
      <c r="R11" s="116">
        <v>30</v>
      </c>
      <c r="S11" s="114">
        <v>4</v>
      </c>
      <c r="T11" s="115">
        <v>13</v>
      </c>
      <c r="U11" s="116">
        <v>10</v>
      </c>
      <c r="V11" s="114"/>
      <c r="W11" s="115"/>
      <c r="X11" s="116"/>
      <c r="Y11" s="138">
        <f t="shared" si="0"/>
        <v>9</v>
      </c>
      <c r="Z11" s="113">
        <f t="shared" si="1"/>
        <v>33</v>
      </c>
      <c r="AA11" s="138">
        <f t="shared" si="2"/>
        <v>54</v>
      </c>
      <c r="AB11" s="138">
        <f t="shared" si="3"/>
        <v>96</v>
      </c>
    </row>
    <row r="12" spans="1:28" s="28" customFormat="1" ht="12.75">
      <c r="A12" s="141"/>
      <c r="B12" s="146" t="s">
        <v>104</v>
      </c>
      <c r="C12" s="142" t="s">
        <v>46</v>
      </c>
      <c r="D12" s="114">
        <v>3</v>
      </c>
      <c r="E12" s="115">
        <v>4</v>
      </c>
      <c r="F12" s="116">
        <v>13</v>
      </c>
      <c r="G12" s="114"/>
      <c r="H12" s="115">
        <v>3</v>
      </c>
      <c r="I12" s="116">
        <v>8</v>
      </c>
      <c r="J12" s="114"/>
      <c r="K12" s="115">
        <v>1</v>
      </c>
      <c r="L12" s="116"/>
      <c r="M12" s="114"/>
      <c r="N12" s="115">
        <v>3</v>
      </c>
      <c r="O12" s="116">
        <v>1</v>
      </c>
      <c r="P12" s="114">
        <v>16</v>
      </c>
      <c r="Q12" s="115">
        <v>39</v>
      </c>
      <c r="R12" s="116">
        <v>64</v>
      </c>
      <c r="S12" s="114">
        <v>4</v>
      </c>
      <c r="T12" s="115">
        <v>14</v>
      </c>
      <c r="U12" s="116">
        <v>26</v>
      </c>
      <c r="V12" s="114"/>
      <c r="W12" s="115"/>
      <c r="X12" s="116"/>
      <c r="Y12" s="138">
        <f t="shared" si="0"/>
        <v>23</v>
      </c>
      <c r="Z12" s="113">
        <f t="shared" si="1"/>
        <v>64</v>
      </c>
      <c r="AA12" s="138">
        <f t="shared" si="2"/>
        <v>112</v>
      </c>
      <c r="AB12" s="138">
        <f t="shared" si="3"/>
        <v>199</v>
      </c>
    </row>
    <row r="13" spans="1:28" s="28" customFormat="1" ht="25.5">
      <c r="A13" s="141"/>
      <c r="B13" s="105" t="s">
        <v>353</v>
      </c>
      <c r="C13" s="142" t="s">
        <v>46</v>
      </c>
      <c r="D13" s="114"/>
      <c r="E13" s="115"/>
      <c r="F13" s="116"/>
      <c r="G13" s="114"/>
      <c r="H13" s="115"/>
      <c r="I13" s="116"/>
      <c r="J13" s="114"/>
      <c r="K13" s="115"/>
      <c r="L13" s="116"/>
      <c r="M13" s="114"/>
      <c r="N13" s="115"/>
      <c r="O13" s="116"/>
      <c r="P13" s="114"/>
      <c r="Q13" s="115">
        <v>2</v>
      </c>
      <c r="R13" s="116">
        <v>6</v>
      </c>
      <c r="S13" s="114"/>
      <c r="T13" s="115">
        <v>3</v>
      </c>
      <c r="U13" s="116">
        <v>10</v>
      </c>
      <c r="V13" s="114"/>
      <c r="W13" s="115"/>
      <c r="X13" s="116"/>
      <c r="Y13" s="138">
        <f t="shared" si="0"/>
        <v>0</v>
      </c>
      <c r="Z13" s="113">
        <f t="shared" si="1"/>
        <v>5</v>
      </c>
      <c r="AA13" s="138">
        <f t="shared" si="2"/>
        <v>16</v>
      </c>
      <c r="AB13" s="138">
        <f t="shared" si="3"/>
        <v>21</v>
      </c>
    </row>
    <row r="14" spans="1:28" s="28" customFormat="1" ht="12.75">
      <c r="A14" s="141"/>
      <c r="B14" s="105" t="s">
        <v>260</v>
      </c>
      <c r="C14" s="142" t="s">
        <v>46</v>
      </c>
      <c r="D14" s="114">
        <v>4</v>
      </c>
      <c r="E14" s="115">
        <v>1</v>
      </c>
      <c r="F14" s="116">
        <v>4</v>
      </c>
      <c r="G14" s="114"/>
      <c r="H14" s="115"/>
      <c r="I14" s="116"/>
      <c r="J14" s="114"/>
      <c r="K14" s="115"/>
      <c r="L14" s="116"/>
      <c r="M14" s="114"/>
      <c r="N14" s="115"/>
      <c r="O14" s="116"/>
      <c r="P14" s="114">
        <v>1</v>
      </c>
      <c r="Q14" s="115">
        <v>11</v>
      </c>
      <c r="R14" s="116">
        <v>33</v>
      </c>
      <c r="S14" s="114"/>
      <c r="T14" s="115">
        <v>4</v>
      </c>
      <c r="U14" s="116">
        <v>4</v>
      </c>
      <c r="V14" s="114"/>
      <c r="W14" s="115"/>
      <c r="X14" s="116"/>
      <c r="Y14" s="138">
        <f t="shared" si="0"/>
        <v>5</v>
      </c>
      <c r="Z14" s="113">
        <f t="shared" si="1"/>
        <v>16</v>
      </c>
      <c r="AA14" s="138">
        <f t="shared" si="2"/>
        <v>41</v>
      </c>
      <c r="AB14" s="138">
        <f t="shared" si="3"/>
        <v>62</v>
      </c>
    </row>
    <row r="15" spans="1:28" s="28" customFormat="1" ht="12.75">
      <c r="A15" s="141"/>
      <c r="B15" s="105" t="s">
        <v>261</v>
      </c>
      <c r="C15" s="142" t="s">
        <v>46</v>
      </c>
      <c r="D15" s="114"/>
      <c r="E15" s="115"/>
      <c r="F15" s="116"/>
      <c r="G15" s="114"/>
      <c r="H15" s="115"/>
      <c r="I15" s="116"/>
      <c r="J15" s="114"/>
      <c r="K15" s="115"/>
      <c r="L15" s="116"/>
      <c r="M15" s="114"/>
      <c r="N15" s="115"/>
      <c r="O15" s="116"/>
      <c r="P15" s="114">
        <v>2</v>
      </c>
      <c r="Q15" s="115"/>
      <c r="R15" s="116">
        <v>5</v>
      </c>
      <c r="S15" s="114"/>
      <c r="T15" s="115">
        <v>2</v>
      </c>
      <c r="U15" s="116">
        <v>2</v>
      </c>
      <c r="V15" s="114"/>
      <c r="W15" s="115"/>
      <c r="X15" s="116"/>
      <c r="Y15" s="138">
        <f t="shared" si="0"/>
        <v>2</v>
      </c>
      <c r="Z15" s="113">
        <f t="shared" si="1"/>
        <v>2</v>
      </c>
      <c r="AA15" s="138">
        <f t="shared" si="2"/>
        <v>7</v>
      </c>
      <c r="AB15" s="138">
        <f t="shared" si="3"/>
        <v>11</v>
      </c>
    </row>
    <row r="16" spans="1:28" s="28" customFormat="1" ht="12.75">
      <c r="A16" s="141"/>
      <c r="B16" s="105" t="s">
        <v>262</v>
      </c>
      <c r="C16" s="142" t="s">
        <v>46</v>
      </c>
      <c r="D16" s="114"/>
      <c r="E16" s="115"/>
      <c r="F16" s="116"/>
      <c r="G16" s="114"/>
      <c r="H16" s="115"/>
      <c r="I16" s="116"/>
      <c r="J16" s="114"/>
      <c r="K16" s="115"/>
      <c r="L16" s="116"/>
      <c r="M16" s="114"/>
      <c r="N16" s="115"/>
      <c r="O16" s="116"/>
      <c r="P16" s="114"/>
      <c r="Q16" s="115"/>
      <c r="R16" s="116"/>
      <c r="S16" s="114"/>
      <c r="T16" s="115"/>
      <c r="U16" s="116">
        <v>3</v>
      </c>
      <c r="V16" s="114"/>
      <c r="W16" s="115"/>
      <c r="X16" s="116"/>
      <c r="Y16" s="138">
        <f t="shared" si="0"/>
        <v>0</v>
      </c>
      <c r="Z16" s="113">
        <f t="shared" si="1"/>
        <v>0</v>
      </c>
      <c r="AA16" s="138">
        <f t="shared" si="2"/>
        <v>3</v>
      </c>
      <c r="AB16" s="138">
        <f t="shared" si="3"/>
        <v>3</v>
      </c>
    </row>
    <row r="17" spans="1:28" s="28" customFormat="1" ht="12.75">
      <c r="A17" s="147"/>
      <c r="B17" s="105" t="s">
        <v>266</v>
      </c>
      <c r="C17" s="142" t="s">
        <v>46</v>
      </c>
      <c r="D17" s="114">
        <v>21</v>
      </c>
      <c r="E17" s="115">
        <v>22</v>
      </c>
      <c r="F17" s="116">
        <v>126</v>
      </c>
      <c r="G17" s="114"/>
      <c r="H17" s="115"/>
      <c r="I17" s="116"/>
      <c r="J17" s="114"/>
      <c r="K17" s="115"/>
      <c r="L17" s="116"/>
      <c r="M17" s="114"/>
      <c r="N17" s="115"/>
      <c r="O17" s="116"/>
      <c r="P17" s="114">
        <v>56</v>
      </c>
      <c r="Q17" s="115">
        <v>82</v>
      </c>
      <c r="R17" s="116">
        <v>573</v>
      </c>
      <c r="S17" s="114">
        <v>11</v>
      </c>
      <c r="T17" s="115">
        <v>7</v>
      </c>
      <c r="U17" s="116">
        <v>89</v>
      </c>
      <c r="V17" s="114"/>
      <c r="W17" s="115"/>
      <c r="X17" s="116"/>
      <c r="Y17" s="138">
        <f t="shared" si="0"/>
        <v>88</v>
      </c>
      <c r="Z17" s="113">
        <f t="shared" si="1"/>
        <v>111</v>
      </c>
      <c r="AA17" s="138">
        <f t="shared" si="2"/>
        <v>788</v>
      </c>
      <c r="AB17" s="138">
        <f t="shared" si="3"/>
        <v>987</v>
      </c>
    </row>
    <row r="18" spans="1:28" s="28" customFormat="1" ht="12.75">
      <c r="A18" s="148"/>
      <c r="B18" s="105" t="s">
        <v>267</v>
      </c>
      <c r="C18" s="142" t="s">
        <v>46</v>
      </c>
      <c r="D18" s="114">
        <v>5</v>
      </c>
      <c r="E18" s="115">
        <v>23</v>
      </c>
      <c r="F18" s="116">
        <v>50</v>
      </c>
      <c r="G18" s="114"/>
      <c r="H18" s="115"/>
      <c r="I18" s="116"/>
      <c r="J18" s="114"/>
      <c r="K18" s="115"/>
      <c r="L18" s="116"/>
      <c r="M18" s="114"/>
      <c r="N18" s="115">
        <v>1</v>
      </c>
      <c r="O18" s="116">
        <v>3</v>
      </c>
      <c r="P18" s="114">
        <v>18</v>
      </c>
      <c r="Q18" s="115">
        <v>55</v>
      </c>
      <c r="R18" s="116">
        <v>181</v>
      </c>
      <c r="S18" s="114">
        <v>18</v>
      </c>
      <c r="T18" s="115">
        <v>39</v>
      </c>
      <c r="U18" s="116">
        <v>114</v>
      </c>
      <c r="V18" s="114"/>
      <c r="W18" s="115"/>
      <c r="X18" s="116"/>
      <c r="Y18" s="138">
        <f t="shared" si="0"/>
        <v>41</v>
      </c>
      <c r="Z18" s="113">
        <f t="shared" si="1"/>
        <v>118</v>
      </c>
      <c r="AA18" s="138">
        <f t="shared" si="2"/>
        <v>348</v>
      </c>
      <c r="AB18" s="138">
        <f t="shared" si="3"/>
        <v>507</v>
      </c>
    </row>
    <row r="19" spans="1:28" s="28" customFormat="1" ht="12.75">
      <c r="A19" s="148"/>
      <c r="B19" s="105" t="s">
        <v>268</v>
      </c>
      <c r="C19" s="142" t="s">
        <v>46</v>
      </c>
      <c r="D19" s="114"/>
      <c r="E19" s="115"/>
      <c r="F19" s="116">
        <v>8</v>
      </c>
      <c r="G19" s="114"/>
      <c r="H19" s="115"/>
      <c r="I19" s="116">
        <v>2</v>
      </c>
      <c r="J19" s="114"/>
      <c r="K19" s="115"/>
      <c r="L19" s="116"/>
      <c r="M19" s="114"/>
      <c r="N19" s="115"/>
      <c r="O19" s="116"/>
      <c r="P19" s="114">
        <v>4</v>
      </c>
      <c r="Q19" s="115">
        <v>4</v>
      </c>
      <c r="R19" s="116">
        <v>47</v>
      </c>
      <c r="S19" s="114">
        <v>1</v>
      </c>
      <c r="T19" s="115">
        <v>9</v>
      </c>
      <c r="U19" s="116">
        <v>64</v>
      </c>
      <c r="V19" s="114"/>
      <c r="W19" s="115"/>
      <c r="X19" s="116"/>
      <c r="Y19" s="138">
        <f t="shared" si="0"/>
        <v>5</v>
      </c>
      <c r="Z19" s="113">
        <f t="shared" si="1"/>
        <v>13</v>
      </c>
      <c r="AA19" s="138">
        <f t="shared" si="2"/>
        <v>121</v>
      </c>
      <c r="AB19" s="138">
        <f t="shared" si="3"/>
        <v>139</v>
      </c>
    </row>
    <row r="20" spans="1:28" s="28" customFormat="1" ht="25.5">
      <c r="A20" s="148"/>
      <c r="B20" s="105" t="s">
        <v>354</v>
      </c>
      <c r="C20" s="142" t="s">
        <v>46</v>
      </c>
      <c r="D20" s="114"/>
      <c r="E20" s="115"/>
      <c r="F20" s="116"/>
      <c r="G20" s="114"/>
      <c r="H20" s="115"/>
      <c r="I20" s="116"/>
      <c r="J20" s="114"/>
      <c r="K20" s="115"/>
      <c r="L20" s="116"/>
      <c r="M20" s="114"/>
      <c r="N20" s="115"/>
      <c r="O20" s="116"/>
      <c r="P20" s="114"/>
      <c r="Q20" s="115"/>
      <c r="R20" s="116"/>
      <c r="S20" s="114">
        <v>1</v>
      </c>
      <c r="T20" s="115"/>
      <c r="U20" s="116">
        <v>4</v>
      </c>
      <c r="V20" s="114"/>
      <c r="W20" s="115"/>
      <c r="X20" s="116"/>
      <c r="Y20" s="138">
        <f t="shared" si="0"/>
        <v>1</v>
      </c>
      <c r="Z20" s="113">
        <f t="shared" si="1"/>
        <v>0</v>
      </c>
      <c r="AA20" s="138">
        <f t="shared" si="2"/>
        <v>4</v>
      </c>
      <c r="AB20" s="138">
        <f t="shared" si="3"/>
        <v>5</v>
      </c>
    </row>
    <row r="21" spans="1:28" s="28" customFormat="1" ht="12.75">
      <c r="A21" s="148"/>
      <c r="B21" s="105" t="s">
        <v>105</v>
      </c>
      <c r="C21" s="142" t="s">
        <v>46</v>
      </c>
      <c r="D21" s="114">
        <v>1</v>
      </c>
      <c r="E21" s="115">
        <v>5</v>
      </c>
      <c r="F21" s="116">
        <v>15</v>
      </c>
      <c r="G21" s="114"/>
      <c r="H21" s="115"/>
      <c r="I21" s="116">
        <v>3</v>
      </c>
      <c r="J21" s="114"/>
      <c r="K21" s="115"/>
      <c r="L21" s="116"/>
      <c r="M21" s="114"/>
      <c r="N21" s="115"/>
      <c r="O21" s="116">
        <v>1</v>
      </c>
      <c r="P21" s="114">
        <v>5</v>
      </c>
      <c r="Q21" s="115">
        <v>20</v>
      </c>
      <c r="R21" s="116">
        <v>80</v>
      </c>
      <c r="S21" s="114">
        <v>4</v>
      </c>
      <c r="T21" s="115">
        <v>4</v>
      </c>
      <c r="U21" s="116">
        <v>15</v>
      </c>
      <c r="V21" s="114"/>
      <c r="W21" s="115"/>
      <c r="X21" s="116"/>
      <c r="Y21" s="138">
        <f t="shared" si="0"/>
        <v>10</v>
      </c>
      <c r="Z21" s="113">
        <f t="shared" si="1"/>
        <v>29</v>
      </c>
      <c r="AA21" s="138">
        <f t="shared" si="2"/>
        <v>114</v>
      </c>
      <c r="AB21" s="138">
        <f t="shared" si="3"/>
        <v>153</v>
      </c>
    </row>
    <row r="22" spans="1:28" s="28" customFormat="1" ht="12.75">
      <c r="A22" s="148"/>
      <c r="B22" s="105" t="s">
        <v>106</v>
      </c>
      <c r="C22" s="142" t="s">
        <v>46</v>
      </c>
      <c r="D22" s="114">
        <v>1</v>
      </c>
      <c r="E22" s="115">
        <v>8</v>
      </c>
      <c r="F22" s="116">
        <v>18</v>
      </c>
      <c r="G22" s="114"/>
      <c r="H22" s="115"/>
      <c r="I22" s="116">
        <v>1</v>
      </c>
      <c r="J22" s="114"/>
      <c r="K22" s="115"/>
      <c r="L22" s="116"/>
      <c r="M22" s="114"/>
      <c r="N22" s="115"/>
      <c r="O22" s="116"/>
      <c r="P22" s="114">
        <v>3</v>
      </c>
      <c r="Q22" s="115">
        <v>8</v>
      </c>
      <c r="R22" s="116">
        <v>14</v>
      </c>
      <c r="S22" s="114"/>
      <c r="T22" s="115">
        <v>4</v>
      </c>
      <c r="U22" s="116">
        <v>15</v>
      </c>
      <c r="V22" s="114"/>
      <c r="W22" s="115"/>
      <c r="X22" s="116"/>
      <c r="Y22" s="138">
        <f t="shared" si="0"/>
        <v>4</v>
      </c>
      <c r="Z22" s="113">
        <f t="shared" si="1"/>
        <v>20</v>
      </c>
      <c r="AA22" s="138">
        <f t="shared" si="2"/>
        <v>48</v>
      </c>
      <c r="AB22" s="138">
        <f t="shared" si="3"/>
        <v>72</v>
      </c>
    </row>
    <row r="23" spans="1:28" s="28" customFormat="1" ht="12.75">
      <c r="A23" s="148"/>
      <c r="B23" s="105" t="s">
        <v>107</v>
      </c>
      <c r="C23" s="142" t="s">
        <v>46</v>
      </c>
      <c r="D23" s="114"/>
      <c r="E23" s="115"/>
      <c r="F23" s="116"/>
      <c r="G23" s="114"/>
      <c r="H23" s="115"/>
      <c r="I23" s="116"/>
      <c r="J23" s="114"/>
      <c r="K23" s="115"/>
      <c r="L23" s="116"/>
      <c r="M23" s="114"/>
      <c r="N23" s="115"/>
      <c r="O23" s="116"/>
      <c r="P23" s="114"/>
      <c r="Q23" s="115"/>
      <c r="R23" s="116"/>
      <c r="S23" s="114"/>
      <c r="T23" s="115">
        <v>1</v>
      </c>
      <c r="U23" s="116">
        <v>9</v>
      </c>
      <c r="V23" s="114"/>
      <c r="W23" s="115"/>
      <c r="X23" s="116"/>
      <c r="Y23" s="138">
        <f t="shared" si="0"/>
        <v>0</v>
      </c>
      <c r="Z23" s="113">
        <f t="shared" si="1"/>
        <v>1</v>
      </c>
      <c r="AA23" s="138">
        <f t="shared" si="2"/>
        <v>9</v>
      </c>
      <c r="AB23" s="138">
        <f t="shared" si="3"/>
        <v>10</v>
      </c>
    </row>
    <row r="24" spans="1:28" s="28" customFormat="1" ht="25.5">
      <c r="A24" s="148"/>
      <c r="B24" s="105" t="s">
        <v>355</v>
      </c>
      <c r="C24" s="142" t="s">
        <v>46</v>
      </c>
      <c r="D24" s="114">
        <v>1</v>
      </c>
      <c r="E24" s="115"/>
      <c r="F24" s="116"/>
      <c r="G24" s="114"/>
      <c r="H24" s="115"/>
      <c r="I24" s="116"/>
      <c r="J24" s="114"/>
      <c r="K24" s="115"/>
      <c r="L24" s="116"/>
      <c r="M24" s="114"/>
      <c r="N24" s="115"/>
      <c r="O24" s="116"/>
      <c r="P24" s="114"/>
      <c r="Q24" s="115"/>
      <c r="R24" s="116">
        <v>2</v>
      </c>
      <c r="S24" s="114"/>
      <c r="T24" s="115"/>
      <c r="U24" s="116"/>
      <c r="V24" s="114"/>
      <c r="W24" s="115"/>
      <c r="X24" s="116"/>
      <c r="Y24" s="138">
        <f t="shared" si="0"/>
        <v>1</v>
      </c>
      <c r="Z24" s="113">
        <f t="shared" si="1"/>
        <v>0</v>
      </c>
      <c r="AA24" s="138">
        <f t="shared" si="2"/>
        <v>2</v>
      </c>
      <c r="AB24" s="138">
        <f t="shared" si="3"/>
        <v>3</v>
      </c>
    </row>
    <row r="25" spans="1:28" s="28" customFormat="1" ht="12.75">
      <c r="A25" s="148"/>
      <c r="B25" s="105" t="s">
        <v>336</v>
      </c>
      <c r="C25" s="142" t="s">
        <v>46</v>
      </c>
      <c r="D25" s="114">
        <v>1</v>
      </c>
      <c r="E25" s="115">
        <v>2</v>
      </c>
      <c r="F25" s="116">
        <v>1</v>
      </c>
      <c r="G25" s="114"/>
      <c r="H25" s="115"/>
      <c r="I25" s="116"/>
      <c r="J25" s="114"/>
      <c r="K25" s="115"/>
      <c r="L25" s="116"/>
      <c r="M25" s="114"/>
      <c r="N25" s="115"/>
      <c r="O25" s="116">
        <v>4</v>
      </c>
      <c r="P25" s="114">
        <v>2</v>
      </c>
      <c r="Q25" s="115"/>
      <c r="R25" s="116">
        <v>3</v>
      </c>
      <c r="S25" s="114">
        <v>8</v>
      </c>
      <c r="T25" s="115">
        <v>9</v>
      </c>
      <c r="U25" s="116">
        <v>11</v>
      </c>
      <c r="V25" s="114"/>
      <c r="W25" s="115"/>
      <c r="X25" s="116"/>
      <c r="Y25" s="138">
        <f t="shared" si="0"/>
        <v>11</v>
      </c>
      <c r="Z25" s="113">
        <f t="shared" si="1"/>
        <v>11</v>
      </c>
      <c r="AA25" s="138">
        <f t="shared" si="2"/>
        <v>19</v>
      </c>
      <c r="AB25" s="138">
        <f t="shared" si="3"/>
        <v>41</v>
      </c>
    </row>
    <row r="26" spans="1:28" s="28" customFormat="1" ht="12.75">
      <c r="A26" s="148"/>
      <c r="B26" s="105" t="s">
        <v>270</v>
      </c>
      <c r="C26" s="142" t="s">
        <v>46</v>
      </c>
      <c r="D26" s="122"/>
      <c r="E26" s="115"/>
      <c r="F26" s="166"/>
      <c r="G26" s="114"/>
      <c r="H26" s="115"/>
      <c r="I26" s="116"/>
      <c r="J26" s="114"/>
      <c r="K26" s="115"/>
      <c r="L26" s="116"/>
      <c r="M26" s="114">
        <v>1</v>
      </c>
      <c r="N26" s="115">
        <v>1</v>
      </c>
      <c r="O26" s="116">
        <v>2</v>
      </c>
      <c r="P26" s="153"/>
      <c r="Q26" s="154"/>
      <c r="R26" s="137"/>
      <c r="S26" s="114">
        <v>2</v>
      </c>
      <c r="T26" s="115">
        <v>7</v>
      </c>
      <c r="U26" s="116">
        <v>1</v>
      </c>
      <c r="V26" s="153"/>
      <c r="W26" s="154"/>
      <c r="X26" s="137"/>
      <c r="Y26" s="138">
        <f t="shared" si="0"/>
        <v>3</v>
      </c>
      <c r="Z26" s="113">
        <f t="shared" si="1"/>
        <v>8</v>
      </c>
      <c r="AA26" s="138">
        <f t="shared" si="2"/>
        <v>3</v>
      </c>
      <c r="AB26" s="138">
        <f t="shared" si="3"/>
        <v>14</v>
      </c>
    </row>
    <row r="27" spans="1:28" s="28" customFormat="1" ht="12.75">
      <c r="A27" s="148"/>
      <c r="B27" s="150" t="s">
        <v>345</v>
      </c>
      <c r="C27" s="142" t="s">
        <v>46</v>
      </c>
      <c r="D27" s="122">
        <v>1</v>
      </c>
      <c r="E27" s="115">
        <v>4</v>
      </c>
      <c r="F27" s="117">
        <v>1</v>
      </c>
      <c r="G27" s="122"/>
      <c r="H27" s="115"/>
      <c r="I27" s="117"/>
      <c r="J27" s="114"/>
      <c r="K27" s="115"/>
      <c r="L27" s="116"/>
      <c r="M27" s="114">
        <v>2</v>
      </c>
      <c r="N27" s="115"/>
      <c r="O27" s="118">
        <v>1</v>
      </c>
      <c r="P27" s="114">
        <v>1</v>
      </c>
      <c r="Q27" s="115">
        <v>2</v>
      </c>
      <c r="R27" s="116">
        <v>5</v>
      </c>
      <c r="S27" s="117"/>
      <c r="T27" s="115"/>
      <c r="U27" s="118">
        <v>3</v>
      </c>
      <c r="V27" s="114"/>
      <c r="W27" s="115"/>
      <c r="X27" s="116"/>
      <c r="Y27" s="138">
        <f t="shared" si="0"/>
        <v>4</v>
      </c>
      <c r="Z27" s="113">
        <f t="shared" si="1"/>
        <v>6</v>
      </c>
      <c r="AA27" s="138">
        <f t="shared" si="2"/>
        <v>10</v>
      </c>
      <c r="AB27" s="138">
        <f t="shared" si="3"/>
        <v>20</v>
      </c>
    </row>
    <row r="28" spans="1:28" s="28" customFormat="1" ht="12.75">
      <c r="A28" s="148"/>
      <c r="B28" s="150" t="s">
        <v>356</v>
      </c>
      <c r="C28" s="142" t="s">
        <v>46</v>
      </c>
      <c r="D28" s="122">
        <v>1</v>
      </c>
      <c r="E28" s="115">
        <v>8</v>
      </c>
      <c r="F28" s="166">
        <v>16</v>
      </c>
      <c r="G28" s="122"/>
      <c r="H28" s="115"/>
      <c r="I28" s="166">
        <v>3</v>
      </c>
      <c r="J28" s="114"/>
      <c r="K28" s="115"/>
      <c r="L28" s="116"/>
      <c r="M28" s="114"/>
      <c r="N28" s="115">
        <v>1</v>
      </c>
      <c r="O28" s="116">
        <v>3</v>
      </c>
      <c r="P28" s="167">
        <v>4</v>
      </c>
      <c r="Q28" s="168">
        <v>21</v>
      </c>
      <c r="R28" s="169">
        <v>13</v>
      </c>
      <c r="S28" s="114">
        <v>1</v>
      </c>
      <c r="T28" s="115">
        <v>10</v>
      </c>
      <c r="U28" s="116">
        <v>13</v>
      </c>
      <c r="V28" s="167"/>
      <c r="W28" s="168"/>
      <c r="X28" s="169"/>
      <c r="Y28" s="138">
        <f t="shared" si="0"/>
        <v>6</v>
      </c>
      <c r="Z28" s="113">
        <f t="shared" si="1"/>
        <v>40</v>
      </c>
      <c r="AA28" s="138">
        <f t="shared" si="2"/>
        <v>48</v>
      </c>
      <c r="AB28" s="138">
        <f t="shared" si="3"/>
        <v>94</v>
      </c>
    </row>
    <row r="29" spans="1:28" s="28" customFormat="1" ht="25.5">
      <c r="A29" s="148"/>
      <c r="B29" s="105" t="s">
        <v>189</v>
      </c>
      <c r="C29" s="142" t="s">
        <v>46</v>
      </c>
      <c r="D29" s="122">
        <v>2</v>
      </c>
      <c r="E29" s="115">
        <v>3</v>
      </c>
      <c r="F29" s="117">
        <v>42</v>
      </c>
      <c r="G29" s="122"/>
      <c r="H29" s="115">
        <v>1</v>
      </c>
      <c r="I29" s="117">
        <v>1</v>
      </c>
      <c r="J29" s="122"/>
      <c r="K29" s="115"/>
      <c r="L29" s="117"/>
      <c r="M29" s="122">
        <v>1</v>
      </c>
      <c r="N29" s="115">
        <v>2</v>
      </c>
      <c r="O29" s="117">
        <v>9</v>
      </c>
      <c r="P29" s="122">
        <v>9</v>
      </c>
      <c r="Q29" s="115">
        <v>11</v>
      </c>
      <c r="R29" s="117">
        <v>159</v>
      </c>
      <c r="S29" s="122">
        <v>12</v>
      </c>
      <c r="T29" s="115">
        <v>26</v>
      </c>
      <c r="U29" s="117">
        <v>151</v>
      </c>
      <c r="V29" s="122"/>
      <c r="W29" s="115"/>
      <c r="X29" s="117"/>
      <c r="Y29" s="138">
        <f t="shared" si="0"/>
        <v>24</v>
      </c>
      <c r="Z29" s="113">
        <f t="shared" si="1"/>
        <v>43</v>
      </c>
      <c r="AA29" s="138">
        <f t="shared" si="2"/>
        <v>362</v>
      </c>
      <c r="AB29" s="138">
        <f t="shared" si="3"/>
        <v>429</v>
      </c>
    </row>
    <row r="30" spans="1:28" ht="31.5">
      <c r="A30" s="37"/>
      <c r="B30" s="39" t="s">
        <v>188</v>
      </c>
      <c r="C30" s="38" t="s">
        <v>46</v>
      </c>
      <c r="D30" s="82">
        <f>SUM(D9:D29)</f>
        <v>42</v>
      </c>
      <c r="E30" s="82">
        <f aca="true" t="shared" si="4" ref="E30:X30">SUM(E9:E29)</f>
        <v>93</v>
      </c>
      <c r="F30" s="82">
        <f t="shared" si="4"/>
        <v>340</v>
      </c>
      <c r="G30" s="82">
        <f t="shared" si="4"/>
        <v>0</v>
      </c>
      <c r="H30" s="82">
        <f t="shared" si="4"/>
        <v>4</v>
      </c>
      <c r="I30" s="82">
        <f t="shared" si="4"/>
        <v>18</v>
      </c>
      <c r="J30" s="82">
        <f t="shared" si="4"/>
        <v>0</v>
      </c>
      <c r="K30" s="82">
        <f t="shared" si="4"/>
        <v>1</v>
      </c>
      <c r="L30" s="82">
        <f t="shared" si="4"/>
        <v>0</v>
      </c>
      <c r="M30" s="82">
        <f t="shared" si="4"/>
        <v>5</v>
      </c>
      <c r="N30" s="82">
        <f t="shared" si="4"/>
        <v>11</v>
      </c>
      <c r="O30" s="82">
        <f t="shared" si="4"/>
        <v>29</v>
      </c>
      <c r="P30" s="82">
        <f t="shared" si="4"/>
        <v>133</v>
      </c>
      <c r="Q30" s="82">
        <f t="shared" si="4"/>
        <v>288</v>
      </c>
      <c r="R30" s="82">
        <f t="shared" si="4"/>
        <v>1281</v>
      </c>
      <c r="S30" s="82">
        <f t="shared" si="4"/>
        <v>78</v>
      </c>
      <c r="T30" s="82">
        <f t="shared" si="4"/>
        <v>233</v>
      </c>
      <c r="U30" s="82">
        <f t="shared" si="4"/>
        <v>757</v>
      </c>
      <c r="V30" s="82">
        <f t="shared" si="4"/>
        <v>0</v>
      </c>
      <c r="W30" s="82">
        <f t="shared" si="4"/>
        <v>0</v>
      </c>
      <c r="X30" s="82">
        <f t="shared" si="4"/>
        <v>0</v>
      </c>
      <c r="Y30" s="75">
        <f t="shared" si="0"/>
        <v>258</v>
      </c>
      <c r="Z30" s="49">
        <f t="shared" si="1"/>
        <v>630</v>
      </c>
      <c r="AA30" s="75">
        <f t="shared" si="2"/>
        <v>2425</v>
      </c>
      <c r="AB30" s="75">
        <f t="shared" si="3"/>
        <v>3313</v>
      </c>
    </row>
    <row r="31" spans="1:28" ht="15.75">
      <c r="A31" s="20"/>
      <c r="B31" s="21" t="s">
        <v>42</v>
      </c>
      <c r="C31" s="18" t="s">
        <v>42</v>
      </c>
      <c r="D31" s="72">
        <v>2</v>
      </c>
      <c r="E31" s="25">
        <v>7</v>
      </c>
      <c r="F31" s="78">
        <v>17</v>
      </c>
      <c r="G31" s="72"/>
      <c r="H31" s="25"/>
      <c r="I31" s="78">
        <v>3</v>
      </c>
      <c r="J31" s="72"/>
      <c r="K31" s="25"/>
      <c r="L31" s="78"/>
      <c r="M31" s="72">
        <v>5</v>
      </c>
      <c r="N31" s="25">
        <v>1</v>
      </c>
      <c r="O31" s="78">
        <v>11</v>
      </c>
      <c r="P31" s="72">
        <v>5</v>
      </c>
      <c r="Q31" s="25">
        <v>19</v>
      </c>
      <c r="R31" s="78">
        <v>56</v>
      </c>
      <c r="S31" s="72">
        <v>60</v>
      </c>
      <c r="T31" s="25">
        <v>212</v>
      </c>
      <c r="U31" s="78">
        <v>734</v>
      </c>
      <c r="V31" s="72"/>
      <c r="W31" s="25"/>
      <c r="X31" s="78"/>
      <c r="Y31" s="76">
        <f t="shared" si="0"/>
        <v>72</v>
      </c>
      <c r="Z31" s="47">
        <f t="shared" si="1"/>
        <v>239</v>
      </c>
      <c r="AA31" s="76">
        <f t="shared" si="2"/>
        <v>821</v>
      </c>
      <c r="AB31" s="76">
        <f t="shared" si="3"/>
        <v>1132</v>
      </c>
    </row>
    <row r="32" spans="1:28" s="28" customFormat="1" ht="12.75">
      <c r="A32" s="148"/>
      <c r="B32" s="105" t="s">
        <v>319</v>
      </c>
      <c r="C32" s="142" t="s">
        <v>42</v>
      </c>
      <c r="D32" s="114">
        <v>1</v>
      </c>
      <c r="E32" s="115"/>
      <c r="F32" s="116"/>
      <c r="G32" s="114"/>
      <c r="H32" s="115"/>
      <c r="I32" s="116"/>
      <c r="J32" s="114"/>
      <c r="K32" s="115"/>
      <c r="L32" s="116"/>
      <c r="M32" s="114">
        <v>2</v>
      </c>
      <c r="N32" s="115"/>
      <c r="O32" s="116"/>
      <c r="P32" s="114"/>
      <c r="Q32" s="115">
        <v>1</v>
      </c>
      <c r="R32" s="116"/>
      <c r="S32" s="114">
        <v>3</v>
      </c>
      <c r="T32" s="115">
        <v>3</v>
      </c>
      <c r="U32" s="116">
        <v>23</v>
      </c>
      <c r="V32" s="114"/>
      <c r="W32" s="115"/>
      <c r="X32" s="116"/>
      <c r="Y32" s="138">
        <f t="shared" si="0"/>
        <v>6</v>
      </c>
      <c r="Z32" s="113">
        <f t="shared" si="1"/>
        <v>4</v>
      </c>
      <c r="AA32" s="138">
        <f t="shared" si="2"/>
        <v>23</v>
      </c>
      <c r="AB32" s="138">
        <f t="shared" si="3"/>
        <v>33</v>
      </c>
    </row>
    <row r="33" spans="1:28" s="28" customFormat="1" ht="12.75">
      <c r="A33" s="148"/>
      <c r="B33" s="105" t="s">
        <v>202</v>
      </c>
      <c r="C33" s="142" t="s">
        <v>42</v>
      </c>
      <c r="D33" s="170"/>
      <c r="E33" s="172"/>
      <c r="F33" s="171">
        <v>4</v>
      </c>
      <c r="G33" s="170"/>
      <c r="H33" s="172"/>
      <c r="I33" s="171"/>
      <c r="J33" s="170"/>
      <c r="K33" s="172"/>
      <c r="L33" s="171"/>
      <c r="M33" s="170"/>
      <c r="N33" s="172"/>
      <c r="O33" s="171">
        <v>2</v>
      </c>
      <c r="P33" s="170"/>
      <c r="Q33" s="172">
        <v>5</v>
      </c>
      <c r="R33" s="171">
        <v>15</v>
      </c>
      <c r="S33" s="170">
        <v>6</v>
      </c>
      <c r="T33" s="172">
        <v>75</v>
      </c>
      <c r="U33" s="171">
        <v>232</v>
      </c>
      <c r="V33" s="170"/>
      <c r="W33" s="172"/>
      <c r="X33" s="171"/>
      <c r="Y33" s="138">
        <f t="shared" si="0"/>
        <v>6</v>
      </c>
      <c r="Z33" s="113">
        <f t="shared" si="1"/>
        <v>80</v>
      </c>
      <c r="AA33" s="138">
        <f t="shared" si="2"/>
        <v>253</v>
      </c>
      <c r="AB33" s="138">
        <f t="shared" si="3"/>
        <v>339</v>
      </c>
    </row>
    <row r="34" spans="1:28" s="28" customFormat="1" ht="12.75">
      <c r="A34" s="148"/>
      <c r="B34" s="105" t="s">
        <v>15</v>
      </c>
      <c r="C34" s="142" t="s">
        <v>42</v>
      </c>
      <c r="D34" s="122"/>
      <c r="E34" s="115">
        <v>6</v>
      </c>
      <c r="F34" s="166">
        <v>7</v>
      </c>
      <c r="G34" s="122"/>
      <c r="H34" s="115"/>
      <c r="I34" s="166"/>
      <c r="J34" s="122"/>
      <c r="K34" s="115"/>
      <c r="L34" s="166"/>
      <c r="M34" s="122">
        <v>2</v>
      </c>
      <c r="N34" s="115">
        <v>1</v>
      </c>
      <c r="O34" s="166">
        <v>3</v>
      </c>
      <c r="P34" s="122">
        <v>1</v>
      </c>
      <c r="Q34" s="115">
        <v>11</v>
      </c>
      <c r="R34" s="166">
        <v>30</v>
      </c>
      <c r="S34" s="122">
        <v>24</v>
      </c>
      <c r="T34" s="115">
        <v>78</v>
      </c>
      <c r="U34" s="166">
        <v>208</v>
      </c>
      <c r="V34" s="122"/>
      <c r="W34" s="115"/>
      <c r="X34" s="166"/>
      <c r="Y34" s="138">
        <f t="shared" si="0"/>
        <v>27</v>
      </c>
      <c r="Z34" s="113">
        <f t="shared" si="1"/>
        <v>96</v>
      </c>
      <c r="AA34" s="138">
        <f t="shared" si="2"/>
        <v>248</v>
      </c>
      <c r="AB34" s="138">
        <f t="shared" si="3"/>
        <v>371</v>
      </c>
    </row>
    <row r="35" spans="1:28" s="28" customFormat="1" ht="12.75">
      <c r="A35" s="148"/>
      <c r="B35" s="105" t="s">
        <v>203</v>
      </c>
      <c r="C35" s="142" t="s">
        <v>42</v>
      </c>
      <c r="D35" s="122">
        <v>1</v>
      </c>
      <c r="E35" s="115">
        <v>1</v>
      </c>
      <c r="F35" s="117">
        <v>2</v>
      </c>
      <c r="G35" s="122"/>
      <c r="H35" s="115"/>
      <c r="I35" s="117"/>
      <c r="J35" s="122"/>
      <c r="K35" s="115"/>
      <c r="L35" s="117"/>
      <c r="M35" s="122"/>
      <c r="N35" s="115"/>
      <c r="O35" s="117">
        <v>4</v>
      </c>
      <c r="P35" s="122"/>
      <c r="Q35" s="115"/>
      <c r="R35" s="117">
        <v>3</v>
      </c>
      <c r="S35" s="122">
        <v>6</v>
      </c>
      <c r="T35" s="115">
        <v>10</v>
      </c>
      <c r="U35" s="117">
        <v>45</v>
      </c>
      <c r="V35" s="122"/>
      <c r="W35" s="115"/>
      <c r="X35" s="117"/>
      <c r="Y35" s="138">
        <f t="shared" si="0"/>
        <v>7</v>
      </c>
      <c r="Z35" s="113">
        <f t="shared" si="1"/>
        <v>11</v>
      </c>
      <c r="AA35" s="138">
        <f t="shared" si="2"/>
        <v>54</v>
      </c>
      <c r="AB35" s="138">
        <f t="shared" si="3"/>
        <v>72</v>
      </c>
    </row>
    <row r="36" spans="1:28" s="28" customFormat="1" ht="12.75">
      <c r="A36" s="148"/>
      <c r="B36" s="105" t="s">
        <v>57</v>
      </c>
      <c r="C36" s="142" t="s">
        <v>77</v>
      </c>
      <c r="D36" s="114"/>
      <c r="E36" s="115"/>
      <c r="F36" s="116">
        <v>2</v>
      </c>
      <c r="G36" s="114"/>
      <c r="H36" s="115"/>
      <c r="I36" s="116">
        <v>3</v>
      </c>
      <c r="J36" s="114"/>
      <c r="K36" s="115"/>
      <c r="L36" s="116"/>
      <c r="M36" s="114"/>
      <c r="N36" s="115"/>
      <c r="O36" s="116"/>
      <c r="P36" s="114">
        <v>1</v>
      </c>
      <c r="Q36" s="115">
        <v>1</v>
      </c>
      <c r="R36" s="116">
        <v>1</v>
      </c>
      <c r="S36" s="122">
        <v>4</v>
      </c>
      <c r="T36" s="115">
        <v>11</v>
      </c>
      <c r="U36" s="166">
        <v>35</v>
      </c>
      <c r="V36" s="114"/>
      <c r="W36" s="115"/>
      <c r="X36" s="116"/>
      <c r="Y36" s="138">
        <f t="shared" si="0"/>
        <v>5</v>
      </c>
      <c r="Z36" s="113">
        <f t="shared" si="1"/>
        <v>12</v>
      </c>
      <c r="AA36" s="138">
        <f t="shared" si="2"/>
        <v>41</v>
      </c>
      <c r="AB36" s="138">
        <f t="shared" si="3"/>
        <v>58</v>
      </c>
    </row>
    <row r="37" spans="1:28" s="28" customFormat="1" ht="12.75">
      <c r="A37" s="148"/>
      <c r="B37" s="105" t="s">
        <v>111</v>
      </c>
      <c r="C37" s="142" t="s">
        <v>42</v>
      </c>
      <c r="D37" s="114"/>
      <c r="E37" s="115"/>
      <c r="F37" s="116">
        <v>1</v>
      </c>
      <c r="G37" s="114"/>
      <c r="H37" s="115"/>
      <c r="I37" s="116"/>
      <c r="J37" s="114"/>
      <c r="K37" s="115"/>
      <c r="L37" s="116"/>
      <c r="M37" s="114"/>
      <c r="N37" s="115"/>
      <c r="O37" s="116">
        <v>1</v>
      </c>
      <c r="P37" s="114">
        <v>3</v>
      </c>
      <c r="Q37" s="115">
        <v>1</v>
      </c>
      <c r="R37" s="116">
        <v>2</v>
      </c>
      <c r="S37" s="114">
        <v>1</v>
      </c>
      <c r="T37" s="115">
        <v>5</v>
      </c>
      <c r="U37" s="116">
        <v>25</v>
      </c>
      <c r="V37" s="114"/>
      <c r="W37" s="115"/>
      <c r="X37" s="116"/>
      <c r="Y37" s="138">
        <f t="shared" si="0"/>
        <v>4</v>
      </c>
      <c r="Z37" s="113">
        <f t="shared" si="1"/>
        <v>6</v>
      </c>
      <c r="AA37" s="138">
        <f t="shared" si="2"/>
        <v>29</v>
      </c>
      <c r="AB37" s="138">
        <f t="shared" si="3"/>
        <v>39</v>
      </c>
    </row>
    <row r="38" spans="1:28" s="28" customFormat="1" ht="12.75">
      <c r="A38" s="148"/>
      <c r="B38" s="105" t="s">
        <v>204</v>
      </c>
      <c r="C38" s="142" t="s">
        <v>42</v>
      </c>
      <c r="D38" s="114"/>
      <c r="E38" s="115"/>
      <c r="F38" s="116"/>
      <c r="G38" s="114"/>
      <c r="H38" s="115"/>
      <c r="I38" s="116"/>
      <c r="J38" s="114"/>
      <c r="K38" s="115"/>
      <c r="L38" s="116"/>
      <c r="M38" s="114"/>
      <c r="N38" s="115"/>
      <c r="O38" s="116"/>
      <c r="P38" s="114"/>
      <c r="Q38" s="115"/>
      <c r="R38" s="116"/>
      <c r="S38" s="114"/>
      <c r="T38" s="115"/>
      <c r="U38" s="116">
        <v>7</v>
      </c>
      <c r="V38" s="114"/>
      <c r="W38" s="115"/>
      <c r="X38" s="116"/>
      <c r="Y38" s="138">
        <f t="shared" si="0"/>
        <v>0</v>
      </c>
      <c r="Z38" s="113">
        <f t="shared" si="1"/>
        <v>0</v>
      </c>
      <c r="AA38" s="138">
        <f t="shared" si="2"/>
        <v>7</v>
      </c>
      <c r="AB38" s="138">
        <f t="shared" si="3"/>
        <v>7</v>
      </c>
    </row>
    <row r="39" spans="1:28" s="28" customFormat="1" ht="12.75">
      <c r="A39" s="148"/>
      <c r="B39" s="105" t="s">
        <v>274</v>
      </c>
      <c r="C39" s="142" t="s">
        <v>42</v>
      </c>
      <c r="D39" s="114"/>
      <c r="E39" s="115"/>
      <c r="F39" s="116">
        <v>1</v>
      </c>
      <c r="G39" s="114"/>
      <c r="H39" s="115"/>
      <c r="I39" s="116"/>
      <c r="J39" s="114"/>
      <c r="K39" s="115"/>
      <c r="L39" s="116"/>
      <c r="M39" s="114">
        <v>1</v>
      </c>
      <c r="N39" s="115"/>
      <c r="O39" s="116">
        <v>1</v>
      </c>
      <c r="P39" s="114"/>
      <c r="Q39" s="115"/>
      <c r="R39" s="116">
        <v>5</v>
      </c>
      <c r="S39" s="114">
        <v>16</v>
      </c>
      <c r="T39" s="115">
        <v>30</v>
      </c>
      <c r="U39" s="116">
        <v>159</v>
      </c>
      <c r="V39" s="114"/>
      <c r="W39" s="115"/>
      <c r="X39" s="116"/>
      <c r="Y39" s="138">
        <f t="shared" si="0"/>
        <v>17</v>
      </c>
      <c r="Z39" s="113">
        <f t="shared" si="1"/>
        <v>30</v>
      </c>
      <c r="AA39" s="138">
        <f t="shared" si="2"/>
        <v>166</v>
      </c>
      <c r="AB39" s="138">
        <f t="shared" si="3"/>
        <v>213</v>
      </c>
    </row>
    <row r="40" spans="1:28" ht="31.5">
      <c r="A40" s="37"/>
      <c r="B40" s="39" t="s">
        <v>190</v>
      </c>
      <c r="C40" s="38" t="s">
        <v>42</v>
      </c>
      <c r="D40" s="82">
        <f>SUM(D32:D39)</f>
        <v>2</v>
      </c>
      <c r="E40" s="82">
        <f aca="true" t="shared" si="5" ref="E40:X40">SUM(E32:E39)</f>
        <v>7</v>
      </c>
      <c r="F40" s="82">
        <f t="shared" si="5"/>
        <v>17</v>
      </c>
      <c r="G40" s="82">
        <f t="shared" si="5"/>
        <v>0</v>
      </c>
      <c r="H40" s="82">
        <f t="shared" si="5"/>
        <v>0</v>
      </c>
      <c r="I40" s="82">
        <f t="shared" si="5"/>
        <v>3</v>
      </c>
      <c r="J40" s="82">
        <f t="shared" si="5"/>
        <v>0</v>
      </c>
      <c r="K40" s="82">
        <f t="shared" si="5"/>
        <v>0</v>
      </c>
      <c r="L40" s="82">
        <f t="shared" si="5"/>
        <v>0</v>
      </c>
      <c r="M40" s="82">
        <f t="shared" si="5"/>
        <v>5</v>
      </c>
      <c r="N40" s="82">
        <f t="shared" si="5"/>
        <v>1</v>
      </c>
      <c r="O40" s="82">
        <f t="shared" si="5"/>
        <v>11</v>
      </c>
      <c r="P40" s="82">
        <f t="shared" si="5"/>
        <v>5</v>
      </c>
      <c r="Q40" s="82">
        <f t="shared" si="5"/>
        <v>19</v>
      </c>
      <c r="R40" s="82">
        <f t="shared" si="5"/>
        <v>56</v>
      </c>
      <c r="S40" s="82">
        <f t="shared" si="5"/>
        <v>60</v>
      </c>
      <c r="T40" s="82">
        <f t="shared" si="5"/>
        <v>212</v>
      </c>
      <c r="U40" s="82">
        <f t="shared" si="5"/>
        <v>734</v>
      </c>
      <c r="V40" s="82">
        <f t="shared" si="5"/>
        <v>0</v>
      </c>
      <c r="W40" s="82">
        <f t="shared" si="5"/>
        <v>0</v>
      </c>
      <c r="X40" s="82">
        <f t="shared" si="5"/>
        <v>0</v>
      </c>
      <c r="Y40" s="75">
        <f t="shared" si="0"/>
        <v>72</v>
      </c>
      <c r="Z40" s="49">
        <f t="shared" si="1"/>
        <v>239</v>
      </c>
      <c r="AA40" s="75">
        <f t="shared" si="2"/>
        <v>821</v>
      </c>
      <c r="AB40" s="75">
        <f t="shared" si="3"/>
        <v>1132</v>
      </c>
    </row>
    <row r="41" spans="1:28" s="2" customFormat="1" ht="15.75">
      <c r="A41" s="20"/>
      <c r="B41" s="21" t="s">
        <v>49</v>
      </c>
      <c r="C41" s="18" t="s">
        <v>49</v>
      </c>
      <c r="D41" s="72">
        <v>11</v>
      </c>
      <c r="E41" s="25">
        <v>51</v>
      </c>
      <c r="F41" s="78">
        <v>147</v>
      </c>
      <c r="G41" s="72">
        <v>1</v>
      </c>
      <c r="H41" s="25">
        <v>2</v>
      </c>
      <c r="I41" s="78">
        <v>6</v>
      </c>
      <c r="J41" s="72"/>
      <c r="K41" s="25"/>
      <c r="L41" s="78"/>
      <c r="M41" s="72">
        <v>0</v>
      </c>
      <c r="N41" s="25">
        <v>1</v>
      </c>
      <c r="O41" s="78">
        <v>12</v>
      </c>
      <c r="P41" s="72">
        <v>24</v>
      </c>
      <c r="Q41" s="25">
        <v>127</v>
      </c>
      <c r="R41" s="78">
        <v>285</v>
      </c>
      <c r="S41" s="72">
        <v>30</v>
      </c>
      <c r="T41" s="25">
        <v>177</v>
      </c>
      <c r="U41" s="78">
        <v>581</v>
      </c>
      <c r="V41" s="72"/>
      <c r="W41" s="25"/>
      <c r="X41" s="78"/>
      <c r="Y41" s="76">
        <f t="shared" si="0"/>
        <v>66</v>
      </c>
      <c r="Z41" s="47">
        <f t="shared" si="1"/>
        <v>358</v>
      </c>
      <c r="AA41" s="76">
        <f t="shared" si="2"/>
        <v>1031</v>
      </c>
      <c r="AB41" s="76">
        <f t="shared" si="3"/>
        <v>1455</v>
      </c>
    </row>
    <row r="42" spans="1:28" s="28" customFormat="1" ht="12.75">
      <c r="A42" s="148"/>
      <c r="B42" s="105" t="s">
        <v>16</v>
      </c>
      <c r="C42" s="142" t="s">
        <v>49</v>
      </c>
      <c r="D42" s="122">
        <v>2</v>
      </c>
      <c r="E42" s="115">
        <v>6</v>
      </c>
      <c r="F42" s="117">
        <v>23</v>
      </c>
      <c r="G42" s="122"/>
      <c r="H42" s="115"/>
      <c r="I42" s="117"/>
      <c r="J42" s="122"/>
      <c r="K42" s="115"/>
      <c r="L42" s="117"/>
      <c r="M42" s="122"/>
      <c r="N42" s="115"/>
      <c r="O42" s="117">
        <v>3</v>
      </c>
      <c r="P42" s="122">
        <v>4</v>
      </c>
      <c r="Q42" s="115">
        <v>15</v>
      </c>
      <c r="R42" s="117">
        <v>36</v>
      </c>
      <c r="S42" s="122">
        <v>3</v>
      </c>
      <c r="T42" s="115">
        <v>34</v>
      </c>
      <c r="U42" s="117">
        <v>128</v>
      </c>
      <c r="V42" s="122"/>
      <c r="W42" s="115"/>
      <c r="X42" s="117"/>
      <c r="Y42" s="138">
        <f t="shared" si="0"/>
        <v>9</v>
      </c>
      <c r="Z42" s="113">
        <f t="shared" si="1"/>
        <v>55</v>
      </c>
      <c r="AA42" s="138">
        <f t="shared" si="2"/>
        <v>190</v>
      </c>
      <c r="AB42" s="138">
        <f t="shared" si="3"/>
        <v>254</v>
      </c>
    </row>
    <row r="43" spans="1:28" s="28" customFormat="1" ht="12.75">
      <c r="A43" s="148"/>
      <c r="B43" s="105" t="s">
        <v>19</v>
      </c>
      <c r="C43" s="142" t="s">
        <v>49</v>
      </c>
      <c r="D43" s="114">
        <v>3</v>
      </c>
      <c r="E43" s="115">
        <v>24</v>
      </c>
      <c r="F43" s="116">
        <v>45</v>
      </c>
      <c r="G43" s="114">
        <v>1</v>
      </c>
      <c r="H43" s="115">
        <v>2</v>
      </c>
      <c r="I43" s="116">
        <v>4</v>
      </c>
      <c r="J43" s="114"/>
      <c r="K43" s="115"/>
      <c r="L43" s="116"/>
      <c r="M43" s="114"/>
      <c r="N43" s="115"/>
      <c r="O43" s="116">
        <v>1</v>
      </c>
      <c r="P43" s="114">
        <v>3</v>
      </c>
      <c r="Q43" s="115">
        <v>28</v>
      </c>
      <c r="R43" s="116">
        <v>53</v>
      </c>
      <c r="S43" s="114">
        <v>3</v>
      </c>
      <c r="T43" s="115">
        <v>23</v>
      </c>
      <c r="U43" s="116">
        <v>61</v>
      </c>
      <c r="V43" s="114"/>
      <c r="W43" s="115"/>
      <c r="X43" s="116"/>
      <c r="Y43" s="138">
        <f t="shared" si="0"/>
        <v>10</v>
      </c>
      <c r="Z43" s="113">
        <f t="shared" si="1"/>
        <v>77</v>
      </c>
      <c r="AA43" s="138">
        <f t="shared" si="2"/>
        <v>164</v>
      </c>
      <c r="AB43" s="138">
        <f t="shared" si="3"/>
        <v>251</v>
      </c>
    </row>
    <row r="44" spans="1:28" s="28" customFormat="1" ht="12.75">
      <c r="A44" s="148"/>
      <c r="B44" s="105" t="s">
        <v>21</v>
      </c>
      <c r="C44" s="142" t="s">
        <v>49</v>
      </c>
      <c r="D44" s="114">
        <v>1</v>
      </c>
      <c r="E44" s="115">
        <v>10</v>
      </c>
      <c r="F44" s="116">
        <v>26</v>
      </c>
      <c r="G44" s="114"/>
      <c r="H44" s="115"/>
      <c r="I44" s="116"/>
      <c r="J44" s="114"/>
      <c r="K44" s="115"/>
      <c r="L44" s="116"/>
      <c r="M44" s="114"/>
      <c r="N44" s="115"/>
      <c r="O44" s="116">
        <v>1</v>
      </c>
      <c r="P44" s="114">
        <v>5</v>
      </c>
      <c r="Q44" s="115">
        <v>37</v>
      </c>
      <c r="R44" s="116">
        <v>75</v>
      </c>
      <c r="S44" s="114">
        <v>8</v>
      </c>
      <c r="T44" s="115">
        <v>55</v>
      </c>
      <c r="U44" s="116">
        <v>153</v>
      </c>
      <c r="V44" s="114"/>
      <c r="W44" s="115"/>
      <c r="X44" s="116"/>
      <c r="Y44" s="138">
        <f t="shared" si="0"/>
        <v>14</v>
      </c>
      <c r="Z44" s="113">
        <f t="shared" si="1"/>
        <v>102</v>
      </c>
      <c r="AA44" s="138">
        <f t="shared" si="2"/>
        <v>255</v>
      </c>
      <c r="AB44" s="138">
        <f t="shared" si="3"/>
        <v>371</v>
      </c>
    </row>
    <row r="45" spans="1:28" s="28" customFormat="1" ht="12.75">
      <c r="A45" s="148"/>
      <c r="B45" s="105" t="s">
        <v>25</v>
      </c>
      <c r="C45" s="142" t="s">
        <v>49</v>
      </c>
      <c r="D45" s="114">
        <v>2</v>
      </c>
      <c r="E45" s="115">
        <v>11</v>
      </c>
      <c r="F45" s="116">
        <v>42</v>
      </c>
      <c r="G45" s="114"/>
      <c r="H45" s="115"/>
      <c r="I45" s="116"/>
      <c r="J45" s="114"/>
      <c r="K45" s="115"/>
      <c r="L45" s="116"/>
      <c r="M45" s="114"/>
      <c r="N45" s="115">
        <v>1</v>
      </c>
      <c r="O45" s="116">
        <v>2</v>
      </c>
      <c r="P45" s="114">
        <v>11</v>
      </c>
      <c r="Q45" s="115">
        <v>42</v>
      </c>
      <c r="R45" s="116">
        <v>69</v>
      </c>
      <c r="S45" s="114">
        <v>3</v>
      </c>
      <c r="T45" s="115">
        <v>32</v>
      </c>
      <c r="U45" s="116">
        <v>99</v>
      </c>
      <c r="V45" s="114"/>
      <c r="W45" s="115"/>
      <c r="X45" s="116"/>
      <c r="Y45" s="138">
        <f t="shared" si="0"/>
        <v>16</v>
      </c>
      <c r="Z45" s="113">
        <f t="shared" si="1"/>
        <v>86</v>
      </c>
      <c r="AA45" s="138">
        <f t="shared" si="2"/>
        <v>212</v>
      </c>
      <c r="AB45" s="138">
        <f t="shared" si="3"/>
        <v>314</v>
      </c>
    </row>
    <row r="46" spans="1:28" s="28" customFormat="1" ht="12.75">
      <c r="A46" s="148"/>
      <c r="B46" s="105" t="s">
        <v>39</v>
      </c>
      <c r="C46" s="142" t="s">
        <v>49</v>
      </c>
      <c r="D46" s="114">
        <v>1</v>
      </c>
      <c r="E46" s="115"/>
      <c r="F46" s="116"/>
      <c r="G46" s="114"/>
      <c r="H46" s="115"/>
      <c r="I46" s="116"/>
      <c r="J46" s="114"/>
      <c r="K46" s="115"/>
      <c r="L46" s="116"/>
      <c r="M46" s="114"/>
      <c r="N46" s="115"/>
      <c r="O46" s="116"/>
      <c r="P46" s="114"/>
      <c r="Q46" s="115">
        <v>2</v>
      </c>
      <c r="R46" s="116">
        <v>1</v>
      </c>
      <c r="S46" s="114">
        <v>9</v>
      </c>
      <c r="T46" s="115">
        <v>12</v>
      </c>
      <c r="U46" s="116">
        <v>56</v>
      </c>
      <c r="V46" s="114"/>
      <c r="W46" s="115"/>
      <c r="X46" s="116"/>
      <c r="Y46" s="138">
        <f t="shared" si="0"/>
        <v>10</v>
      </c>
      <c r="Z46" s="113">
        <f t="shared" si="1"/>
        <v>14</v>
      </c>
      <c r="AA46" s="138">
        <f t="shared" si="2"/>
        <v>57</v>
      </c>
      <c r="AB46" s="138">
        <f t="shared" si="3"/>
        <v>81</v>
      </c>
    </row>
    <row r="47" spans="1:28" s="28" customFormat="1" ht="25.5">
      <c r="A47" s="148"/>
      <c r="B47" s="105" t="s">
        <v>189</v>
      </c>
      <c r="C47" s="142" t="s">
        <v>49</v>
      </c>
      <c r="D47" s="114">
        <v>2</v>
      </c>
      <c r="E47" s="115"/>
      <c r="F47" s="116">
        <v>11</v>
      </c>
      <c r="G47" s="114"/>
      <c r="H47" s="115"/>
      <c r="I47" s="116">
        <v>2</v>
      </c>
      <c r="J47" s="29"/>
      <c r="K47" s="115"/>
      <c r="L47" s="116"/>
      <c r="M47" s="114"/>
      <c r="N47" s="115"/>
      <c r="O47" s="116">
        <v>5</v>
      </c>
      <c r="P47" s="114">
        <v>1</v>
      </c>
      <c r="Q47" s="115">
        <v>3</v>
      </c>
      <c r="R47" s="116">
        <v>51</v>
      </c>
      <c r="S47" s="114">
        <v>4</v>
      </c>
      <c r="T47" s="115">
        <v>21</v>
      </c>
      <c r="U47" s="116">
        <v>84</v>
      </c>
      <c r="V47" s="114"/>
      <c r="W47" s="115"/>
      <c r="X47" s="116"/>
      <c r="Y47" s="138">
        <f t="shared" si="0"/>
        <v>7</v>
      </c>
      <c r="Z47" s="113">
        <f t="shared" si="1"/>
        <v>24</v>
      </c>
      <c r="AA47" s="138">
        <f t="shared" si="2"/>
        <v>153</v>
      </c>
      <c r="AB47" s="138">
        <f t="shared" si="3"/>
        <v>184</v>
      </c>
    </row>
    <row r="48" spans="1:28" ht="31.5">
      <c r="A48" s="37"/>
      <c r="B48" s="39" t="s">
        <v>191</v>
      </c>
      <c r="C48" s="38" t="s">
        <v>49</v>
      </c>
      <c r="D48" s="82">
        <f>SUM(D42:D47)</f>
        <v>11</v>
      </c>
      <c r="E48" s="82">
        <f aca="true" t="shared" si="6" ref="E48:X48">SUM(E42:E47)</f>
        <v>51</v>
      </c>
      <c r="F48" s="82">
        <f t="shared" si="6"/>
        <v>147</v>
      </c>
      <c r="G48" s="82">
        <f t="shared" si="6"/>
        <v>1</v>
      </c>
      <c r="H48" s="82">
        <f t="shared" si="6"/>
        <v>2</v>
      </c>
      <c r="I48" s="82">
        <f t="shared" si="6"/>
        <v>6</v>
      </c>
      <c r="J48" s="82">
        <f t="shared" si="6"/>
        <v>0</v>
      </c>
      <c r="K48" s="82">
        <f t="shared" si="6"/>
        <v>0</v>
      </c>
      <c r="L48" s="82">
        <f t="shared" si="6"/>
        <v>0</v>
      </c>
      <c r="M48" s="82">
        <f t="shared" si="6"/>
        <v>0</v>
      </c>
      <c r="N48" s="82">
        <f t="shared" si="6"/>
        <v>1</v>
      </c>
      <c r="O48" s="82">
        <f t="shared" si="6"/>
        <v>12</v>
      </c>
      <c r="P48" s="82">
        <f t="shared" si="6"/>
        <v>24</v>
      </c>
      <c r="Q48" s="82">
        <f t="shared" si="6"/>
        <v>127</v>
      </c>
      <c r="R48" s="82">
        <f t="shared" si="6"/>
        <v>285</v>
      </c>
      <c r="S48" s="82">
        <f t="shared" si="6"/>
        <v>30</v>
      </c>
      <c r="T48" s="82">
        <f t="shared" si="6"/>
        <v>177</v>
      </c>
      <c r="U48" s="82">
        <f t="shared" si="6"/>
        <v>581</v>
      </c>
      <c r="V48" s="82">
        <f t="shared" si="6"/>
        <v>0</v>
      </c>
      <c r="W48" s="82">
        <f t="shared" si="6"/>
        <v>0</v>
      </c>
      <c r="X48" s="82">
        <f t="shared" si="6"/>
        <v>0</v>
      </c>
      <c r="Y48" s="75">
        <f t="shared" si="0"/>
        <v>66</v>
      </c>
      <c r="Z48" s="49">
        <f t="shared" si="1"/>
        <v>358</v>
      </c>
      <c r="AA48" s="75">
        <f t="shared" si="2"/>
        <v>1031</v>
      </c>
      <c r="AB48" s="75">
        <f t="shared" si="3"/>
        <v>1455</v>
      </c>
    </row>
    <row r="49" spans="1:28" ht="15.75">
      <c r="A49" s="22"/>
      <c r="B49" s="17" t="s">
        <v>44</v>
      </c>
      <c r="C49" s="23" t="s">
        <v>44</v>
      </c>
      <c r="D49" s="43">
        <v>5</v>
      </c>
      <c r="E49" s="44">
        <v>44</v>
      </c>
      <c r="F49" s="45">
        <v>67</v>
      </c>
      <c r="G49" s="43">
        <v>1</v>
      </c>
      <c r="H49" s="44">
        <v>2</v>
      </c>
      <c r="I49" s="45">
        <v>5</v>
      </c>
      <c r="J49" s="43"/>
      <c r="K49" s="44"/>
      <c r="L49" s="45"/>
      <c r="M49" s="43">
        <v>4</v>
      </c>
      <c r="N49" s="44">
        <v>1</v>
      </c>
      <c r="O49" s="45">
        <v>9</v>
      </c>
      <c r="P49" s="43">
        <v>26</v>
      </c>
      <c r="Q49" s="44">
        <v>125</v>
      </c>
      <c r="R49" s="45">
        <v>252</v>
      </c>
      <c r="S49" s="43">
        <v>27</v>
      </c>
      <c r="T49" s="44">
        <v>174</v>
      </c>
      <c r="U49" s="45">
        <v>623</v>
      </c>
      <c r="V49" s="43"/>
      <c r="W49" s="44"/>
      <c r="X49" s="45"/>
      <c r="Y49" s="76">
        <f t="shared" si="0"/>
        <v>63</v>
      </c>
      <c r="Z49" s="47">
        <f t="shared" si="1"/>
        <v>346</v>
      </c>
      <c r="AA49" s="76">
        <f t="shared" si="2"/>
        <v>956</v>
      </c>
      <c r="AB49" s="76">
        <f t="shared" si="3"/>
        <v>1365</v>
      </c>
    </row>
    <row r="50" spans="1:28" s="28" customFormat="1" ht="12.75">
      <c r="A50" s="151"/>
      <c r="B50" s="146" t="s">
        <v>78</v>
      </c>
      <c r="C50" s="152" t="s">
        <v>44</v>
      </c>
      <c r="D50" s="153"/>
      <c r="E50" s="154"/>
      <c r="F50" s="137"/>
      <c r="G50" s="153"/>
      <c r="H50" s="154"/>
      <c r="I50" s="137"/>
      <c r="J50" s="153"/>
      <c r="K50" s="154"/>
      <c r="L50" s="137"/>
      <c r="M50" s="153"/>
      <c r="N50" s="154"/>
      <c r="O50" s="137"/>
      <c r="P50" s="153"/>
      <c r="Q50" s="154">
        <v>1</v>
      </c>
      <c r="R50" s="137"/>
      <c r="S50" s="153"/>
      <c r="T50" s="154"/>
      <c r="U50" s="137">
        <v>4</v>
      </c>
      <c r="V50" s="153"/>
      <c r="W50" s="154"/>
      <c r="X50" s="137"/>
      <c r="Y50" s="138">
        <f t="shared" si="0"/>
        <v>0</v>
      </c>
      <c r="Z50" s="113">
        <f t="shared" si="1"/>
        <v>1</v>
      </c>
      <c r="AA50" s="138">
        <f t="shared" si="2"/>
        <v>4</v>
      </c>
      <c r="AB50" s="138">
        <f t="shared" si="3"/>
        <v>5</v>
      </c>
    </row>
    <row r="51" spans="1:28" s="28" customFormat="1" ht="12.75">
      <c r="A51" s="151"/>
      <c r="B51" s="146" t="s">
        <v>17</v>
      </c>
      <c r="C51" s="152" t="s">
        <v>44</v>
      </c>
      <c r="D51" s="153"/>
      <c r="E51" s="154">
        <v>4</v>
      </c>
      <c r="F51" s="137">
        <v>6</v>
      </c>
      <c r="G51" s="153"/>
      <c r="H51" s="154"/>
      <c r="I51" s="137"/>
      <c r="J51" s="153"/>
      <c r="K51" s="154"/>
      <c r="L51" s="137"/>
      <c r="M51" s="153"/>
      <c r="N51" s="154"/>
      <c r="O51" s="137">
        <v>1</v>
      </c>
      <c r="P51" s="153">
        <v>1</v>
      </c>
      <c r="Q51" s="154">
        <v>25</v>
      </c>
      <c r="R51" s="137">
        <v>35</v>
      </c>
      <c r="S51" s="153">
        <v>1</v>
      </c>
      <c r="T51" s="154">
        <v>50</v>
      </c>
      <c r="U51" s="137">
        <v>125</v>
      </c>
      <c r="V51" s="153"/>
      <c r="W51" s="154"/>
      <c r="X51" s="137"/>
      <c r="Y51" s="138">
        <f t="shared" si="0"/>
        <v>2</v>
      </c>
      <c r="Z51" s="113">
        <f t="shared" si="1"/>
        <v>79</v>
      </c>
      <c r="AA51" s="138">
        <f t="shared" si="2"/>
        <v>167</v>
      </c>
      <c r="AB51" s="138">
        <f t="shared" si="3"/>
        <v>248</v>
      </c>
    </row>
    <row r="52" spans="1:28" s="28" customFormat="1" ht="12.75">
      <c r="A52" s="151"/>
      <c r="B52" s="146" t="s">
        <v>29</v>
      </c>
      <c r="C52" s="152" t="s">
        <v>79</v>
      </c>
      <c r="D52" s="153"/>
      <c r="E52" s="154">
        <v>4</v>
      </c>
      <c r="F52" s="137">
        <v>7</v>
      </c>
      <c r="G52" s="153"/>
      <c r="H52" s="154">
        <v>1</v>
      </c>
      <c r="I52" s="137"/>
      <c r="J52" s="153"/>
      <c r="K52" s="154"/>
      <c r="L52" s="137"/>
      <c r="M52" s="153"/>
      <c r="N52" s="154"/>
      <c r="O52" s="137">
        <v>1</v>
      </c>
      <c r="P52" s="153">
        <v>4</v>
      </c>
      <c r="Q52" s="154">
        <v>21</v>
      </c>
      <c r="R52" s="137">
        <v>43</v>
      </c>
      <c r="S52" s="153">
        <v>3</v>
      </c>
      <c r="T52" s="154">
        <v>14</v>
      </c>
      <c r="U52" s="137">
        <v>67</v>
      </c>
      <c r="V52" s="153"/>
      <c r="W52" s="154"/>
      <c r="X52" s="137"/>
      <c r="Y52" s="138">
        <f t="shared" si="0"/>
        <v>7</v>
      </c>
      <c r="Z52" s="113">
        <f t="shared" si="1"/>
        <v>40</v>
      </c>
      <c r="AA52" s="138">
        <f t="shared" si="2"/>
        <v>118</v>
      </c>
      <c r="AB52" s="138">
        <f t="shared" si="3"/>
        <v>165</v>
      </c>
    </row>
    <row r="53" spans="1:28" s="28" customFormat="1" ht="12.75">
      <c r="A53" s="151"/>
      <c r="B53" s="146" t="s">
        <v>20</v>
      </c>
      <c r="C53" s="152" t="s">
        <v>44</v>
      </c>
      <c r="D53" s="153">
        <v>2</v>
      </c>
      <c r="E53" s="154">
        <v>6</v>
      </c>
      <c r="F53" s="137">
        <v>14</v>
      </c>
      <c r="G53" s="153"/>
      <c r="H53" s="154"/>
      <c r="I53" s="137">
        <v>2</v>
      </c>
      <c r="J53" s="153"/>
      <c r="K53" s="154"/>
      <c r="L53" s="137"/>
      <c r="M53" s="153">
        <v>1</v>
      </c>
      <c r="N53" s="154"/>
      <c r="O53" s="137">
        <v>1</v>
      </c>
      <c r="P53" s="153">
        <v>5</v>
      </c>
      <c r="Q53" s="154">
        <v>26</v>
      </c>
      <c r="R53" s="137">
        <v>62</v>
      </c>
      <c r="S53" s="153">
        <v>7</v>
      </c>
      <c r="T53" s="154">
        <v>28</v>
      </c>
      <c r="U53" s="137">
        <v>160</v>
      </c>
      <c r="V53" s="153"/>
      <c r="W53" s="154"/>
      <c r="X53" s="137"/>
      <c r="Y53" s="138">
        <f t="shared" si="0"/>
        <v>15</v>
      </c>
      <c r="Z53" s="113">
        <f t="shared" si="1"/>
        <v>60</v>
      </c>
      <c r="AA53" s="138">
        <f t="shared" si="2"/>
        <v>239</v>
      </c>
      <c r="AB53" s="138">
        <f t="shared" si="3"/>
        <v>314</v>
      </c>
    </row>
    <row r="54" spans="1:28" s="28" customFormat="1" ht="12.75">
      <c r="A54" s="151"/>
      <c r="B54" s="146" t="s">
        <v>30</v>
      </c>
      <c r="C54" s="152" t="s">
        <v>44</v>
      </c>
      <c r="D54" s="124">
        <v>3</v>
      </c>
      <c r="E54" s="115">
        <v>28</v>
      </c>
      <c r="F54" s="173">
        <v>35</v>
      </c>
      <c r="G54" s="124">
        <v>1</v>
      </c>
      <c r="H54" s="115">
        <v>1</v>
      </c>
      <c r="I54" s="173">
        <v>3</v>
      </c>
      <c r="J54" s="124"/>
      <c r="K54" s="115"/>
      <c r="L54" s="173"/>
      <c r="M54" s="124">
        <v>1</v>
      </c>
      <c r="N54" s="115"/>
      <c r="O54" s="173">
        <v>2</v>
      </c>
      <c r="P54" s="124">
        <v>12</v>
      </c>
      <c r="Q54" s="115">
        <v>44</v>
      </c>
      <c r="R54" s="173">
        <v>97</v>
      </c>
      <c r="S54" s="124">
        <v>8</v>
      </c>
      <c r="T54" s="115">
        <v>36</v>
      </c>
      <c r="U54" s="173">
        <v>103</v>
      </c>
      <c r="V54" s="124"/>
      <c r="W54" s="115"/>
      <c r="X54" s="173"/>
      <c r="Y54" s="138">
        <f t="shared" si="0"/>
        <v>25</v>
      </c>
      <c r="Z54" s="113">
        <f t="shared" si="1"/>
        <v>109</v>
      </c>
      <c r="AA54" s="138">
        <f t="shared" si="2"/>
        <v>240</v>
      </c>
      <c r="AB54" s="138">
        <f t="shared" si="3"/>
        <v>374</v>
      </c>
    </row>
    <row r="55" spans="1:28" s="28" customFormat="1" ht="12.75">
      <c r="A55" s="151"/>
      <c r="B55" s="146" t="s">
        <v>23</v>
      </c>
      <c r="C55" s="152" t="s">
        <v>44</v>
      </c>
      <c r="D55" s="153"/>
      <c r="E55" s="154"/>
      <c r="F55" s="137"/>
      <c r="G55" s="153"/>
      <c r="H55" s="154"/>
      <c r="I55" s="137"/>
      <c r="J55" s="153"/>
      <c r="K55" s="154"/>
      <c r="L55" s="137"/>
      <c r="M55" s="153">
        <v>2</v>
      </c>
      <c r="N55" s="154">
        <v>1</v>
      </c>
      <c r="O55" s="137">
        <v>4</v>
      </c>
      <c r="P55" s="153"/>
      <c r="Q55" s="154"/>
      <c r="R55" s="137"/>
      <c r="S55" s="153">
        <v>3</v>
      </c>
      <c r="T55" s="154">
        <v>24</v>
      </c>
      <c r="U55" s="137">
        <v>95</v>
      </c>
      <c r="V55" s="153"/>
      <c r="W55" s="154"/>
      <c r="X55" s="137"/>
      <c r="Y55" s="138">
        <f t="shared" si="0"/>
        <v>5</v>
      </c>
      <c r="Z55" s="113">
        <f t="shared" si="1"/>
        <v>25</v>
      </c>
      <c r="AA55" s="138">
        <f t="shared" si="2"/>
        <v>99</v>
      </c>
      <c r="AB55" s="138">
        <f t="shared" si="3"/>
        <v>129</v>
      </c>
    </row>
    <row r="56" spans="1:28" s="28" customFormat="1" ht="25.5">
      <c r="A56" s="151"/>
      <c r="B56" s="146" t="s">
        <v>189</v>
      </c>
      <c r="C56" s="152" t="s">
        <v>44</v>
      </c>
      <c r="D56" s="153"/>
      <c r="E56" s="154">
        <v>2</v>
      </c>
      <c r="F56" s="137">
        <v>5</v>
      </c>
      <c r="G56" s="153"/>
      <c r="H56" s="154"/>
      <c r="I56" s="137"/>
      <c r="J56" s="153"/>
      <c r="K56" s="154"/>
      <c r="L56" s="137"/>
      <c r="M56" s="153"/>
      <c r="N56" s="154"/>
      <c r="O56" s="137"/>
      <c r="P56" s="153">
        <v>4</v>
      </c>
      <c r="Q56" s="154">
        <v>8</v>
      </c>
      <c r="R56" s="137">
        <v>15</v>
      </c>
      <c r="S56" s="153">
        <v>5</v>
      </c>
      <c r="T56" s="154">
        <v>22</v>
      </c>
      <c r="U56" s="137">
        <v>69</v>
      </c>
      <c r="V56" s="153"/>
      <c r="W56" s="154"/>
      <c r="X56" s="137"/>
      <c r="Y56" s="138">
        <f t="shared" si="0"/>
        <v>9</v>
      </c>
      <c r="Z56" s="113">
        <f t="shared" si="1"/>
        <v>32</v>
      </c>
      <c r="AA56" s="138">
        <f t="shared" si="2"/>
        <v>89</v>
      </c>
      <c r="AB56" s="138">
        <f t="shared" si="3"/>
        <v>130</v>
      </c>
    </row>
    <row r="57" spans="1:28" ht="31.5">
      <c r="A57" s="34"/>
      <c r="B57" s="42" t="s">
        <v>193</v>
      </c>
      <c r="C57" s="35" t="s">
        <v>80</v>
      </c>
      <c r="D57" s="84">
        <f>SUM(D50:D56)</f>
        <v>5</v>
      </c>
      <c r="E57" s="84">
        <f aca="true" t="shared" si="7" ref="E57:X57">SUM(E50:E56)</f>
        <v>44</v>
      </c>
      <c r="F57" s="84">
        <f t="shared" si="7"/>
        <v>67</v>
      </c>
      <c r="G57" s="84">
        <f t="shared" si="7"/>
        <v>1</v>
      </c>
      <c r="H57" s="84">
        <f t="shared" si="7"/>
        <v>2</v>
      </c>
      <c r="I57" s="84">
        <f t="shared" si="7"/>
        <v>5</v>
      </c>
      <c r="J57" s="84">
        <f t="shared" si="7"/>
        <v>0</v>
      </c>
      <c r="K57" s="84">
        <f t="shared" si="7"/>
        <v>0</v>
      </c>
      <c r="L57" s="84">
        <f t="shared" si="7"/>
        <v>0</v>
      </c>
      <c r="M57" s="84">
        <f t="shared" si="7"/>
        <v>4</v>
      </c>
      <c r="N57" s="84">
        <f t="shared" si="7"/>
        <v>1</v>
      </c>
      <c r="O57" s="84">
        <f t="shared" si="7"/>
        <v>9</v>
      </c>
      <c r="P57" s="84">
        <f t="shared" si="7"/>
        <v>26</v>
      </c>
      <c r="Q57" s="84">
        <f t="shared" si="7"/>
        <v>125</v>
      </c>
      <c r="R57" s="84">
        <f t="shared" si="7"/>
        <v>252</v>
      </c>
      <c r="S57" s="84">
        <f t="shared" si="7"/>
        <v>27</v>
      </c>
      <c r="T57" s="84">
        <f t="shared" si="7"/>
        <v>174</v>
      </c>
      <c r="U57" s="84">
        <f t="shared" si="7"/>
        <v>623</v>
      </c>
      <c r="V57" s="84">
        <f t="shared" si="7"/>
        <v>0</v>
      </c>
      <c r="W57" s="84">
        <f t="shared" si="7"/>
        <v>0</v>
      </c>
      <c r="X57" s="84">
        <f t="shared" si="7"/>
        <v>0</v>
      </c>
      <c r="Y57" s="75">
        <f t="shared" si="0"/>
        <v>63</v>
      </c>
      <c r="Z57" s="49">
        <f t="shared" si="1"/>
        <v>346</v>
      </c>
      <c r="AA57" s="75">
        <f t="shared" si="2"/>
        <v>956</v>
      </c>
      <c r="AB57" s="75">
        <f t="shared" si="3"/>
        <v>1365</v>
      </c>
    </row>
    <row r="58" spans="1:28" ht="15.75">
      <c r="A58" s="22"/>
      <c r="B58" s="17" t="s">
        <v>45</v>
      </c>
      <c r="C58" s="23" t="s">
        <v>45</v>
      </c>
      <c r="D58" s="43">
        <v>212</v>
      </c>
      <c r="E58" s="44">
        <v>586</v>
      </c>
      <c r="F58" s="45">
        <v>1560</v>
      </c>
      <c r="G58" s="43">
        <v>62</v>
      </c>
      <c r="H58" s="44">
        <v>137</v>
      </c>
      <c r="I58" s="45">
        <v>523</v>
      </c>
      <c r="J58" s="43"/>
      <c r="K58" s="44">
        <v>2</v>
      </c>
      <c r="L58" s="45">
        <v>2</v>
      </c>
      <c r="M58" s="43">
        <v>4</v>
      </c>
      <c r="N58" s="44">
        <v>3</v>
      </c>
      <c r="O58" s="45">
        <v>11</v>
      </c>
      <c r="P58" s="43">
        <v>427</v>
      </c>
      <c r="Q58" s="44">
        <v>1137</v>
      </c>
      <c r="R58" s="45">
        <v>2917</v>
      </c>
      <c r="S58" s="43">
        <v>61</v>
      </c>
      <c r="T58" s="44">
        <v>155</v>
      </c>
      <c r="U58" s="45">
        <v>721</v>
      </c>
      <c r="V58" s="43"/>
      <c r="W58" s="44"/>
      <c r="X58" s="45"/>
      <c r="Y58" s="76">
        <f t="shared" si="0"/>
        <v>766</v>
      </c>
      <c r="Z58" s="47">
        <f t="shared" si="1"/>
        <v>2020</v>
      </c>
      <c r="AA58" s="76">
        <f t="shared" si="2"/>
        <v>5734</v>
      </c>
      <c r="AB58" s="76">
        <f t="shared" si="3"/>
        <v>8520</v>
      </c>
    </row>
    <row r="59" spans="1:28" s="28" customFormat="1" ht="12.75">
      <c r="A59" s="151"/>
      <c r="B59" s="146" t="s">
        <v>94</v>
      </c>
      <c r="C59" s="152" t="s">
        <v>45</v>
      </c>
      <c r="D59" s="153">
        <v>0</v>
      </c>
      <c r="E59" s="154"/>
      <c r="F59" s="137">
        <v>2</v>
      </c>
      <c r="G59" s="153"/>
      <c r="H59" s="154"/>
      <c r="I59" s="137"/>
      <c r="J59" s="153"/>
      <c r="K59" s="154"/>
      <c r="L59" s="137"/>
      <c r="M59" s="153"/>
      <c r="N59" s="154"/>
      <c r="O59" s="137"/>
      <c r="P59" s="153"/>
      <c r="Q59" s="154"/>
      <c r="R59" s="137"/>
      <c r="S59" s="153"/>
      <c r="T59" s="154">
        <v>1</v>
      </c>
      <c r="U59" s="137">
        <v>4</v>
      </c>
      <c r="V59" s="153"/>
      <c r="W59" s="154"/>
      <c r="X59" s="137"/>
      <c r="Y59" s="138">
        <f t="shared" si="0"/>
        <v>0</v>
      </c>
      <c r="Z59" s="113">
        <f t="shared" si="1"/>
        <v>1</v>
      </c>
      <c r="AA59" s="138">
        <f t="shared" si="2"/>
        <v>6</v>
      </c>
      <c r="AB59" s="138">
        <f t="shared" si="3"/>
        <v>7</v>
      </c>
    </row>
    <row r="60" spans="1:28" s="28" customFormat="1" ht="12.75">
      <c r="A60" s="151"/>
      <c r="B60" s="146" t="s">
        <v>28</v>
      </c>
      <c r="C60" s="152" t="s">
        <v>45</v>
      </c>
      <c r="D60" s="153">
        <v>40</v>
      </c>
      <c r="E60" s="154">
        <v>152</v>
      </c>
      <c r="F60" s="137">
        <v>329</v>
      </c>
      <c r="G60" s="153">
        <v>2</v>
      </c>
      <c r="H60" s="154">
        <v>5</v>
      </c>
      <c r="I60" s="137">
        <v>21</v>
      </c>
      <c r="J60" s="153"/>
      <c r="K60" s="154"/>
      <c r="L60" s="137"/>
      <c r="M60" s="153"/>
      <c r="N60" s="154">
        <v>1</v>
      </c>
      <c r="O60" s="137"/>
      <c r="P60" s="153">
        <v>58</v>
      </c>
      <c r="Q60" s="154">
        <v>234</v>
      </c>
      <c r="R60" s="137">
        <v>510</v>
      </c>
      <c r="S60" s="153">
        <v>3</v>
      </c>
      <c r="T60" s="154">
        <v>25</v>
      </c>
      <c r="U60" s="137">
        <v>120</v>
      </c>
      <c r="V60" s="153"/>
      <c r="W60" s="154"/>
      <c r="X60" s="137"/>
      <c r="Y60" s="138">
        <f t="shared" si="0"/>
        <v>103</v>
      </c>
      <c r="Z60" s="113">
        <f t="shared" si="1"/>
        <v>417</v>
      </c>
      <c r="AA60" s="138">
        <f t="shared" si="2"/>
        <v>980</v>
      </c>
      <c r="AB60" s="138">
        <f t="shared" si="3"/>
        <v>1500</v>
      </c>
    </row>
    <row r="61" spans="1:28" s="28" customFormat="1" ht="12.75">
      <c r="A61" s="151"/>
      <c r="B61" s="146" t="s">
        <v>114</v>
      </c>
      <c r="C61" s="152" t="s">
        <v>45</v>
      </c>
      <c r="D61" s="153">
        <v>55</v>
      </c>
      <c r="E61" s="154">
        <v>102</v>
      </c>
      <c r="F61" s="137">
        <v>301</v>
      </c>
      <c r="G61" s="153">
        <v>39</v>
      </c>
      <c r="H61" s="154">
        <v>75</v>
      </c>
      <c r="I61" s="137">
        <v>303</v>
      </c>
      <c r="J61" s="153"/>
      <c r="K61" s="154"/>
      <c r="L61" s="137"/>
      <c r="M61" s="153"/>
      <c r="N61" s="154"/>
      <c r="O61" s="137"/>
      <c r="P61" s="153">
        <v>128</v>
      </c>
      <c r="Q61" s="154">
        <v>194</v>
      </c>
      <c r="R61" s="137">
        <v>539</v>
      </c>
      <c r="S61" s="153">
        <v>3</v>
      </c>
      <c r="T61" s="154">
        <v>18</v>
      </c>
      <c r="U61" s="137">
        <v>49</v>
      </c>
      <c r="V61" s="153"/>
      <c r="W61" s="154"/>
      <c r="X61" s="137"/>
      <c r="Y61" s="138">
        <f t="shared" si="0"/>
        <v>225</v>
      </c>
      <c r="Z61" s="113">
        <f t="shared" si="1"/>
        <v>389</v>
      </c>
      <c r="AA61" s="138">
        <f t="shared" si="2"/>
        <v>1192</v>
      </c>
      <c r="AB61" s="138">
        <f t="shared" si="3"/>
        <v>1806</v>
      </c>
    </row>
    <row r="62" spans="1:28" s="28" customFormat="1" ht="12.75">
      <c r="A62" s="151"/>
      <c r="B62" s="146" t="s">
        <v>31</v>
      </c>
      <c r="C62" s="152" t="s">
        <v>45</v>
      </c>
      <c r="D62" s="153">
        <v>43</v>
      </c>
      <c r="E62" s="154">
        <v>92</v>
      </c>
      <c r="F62" s="137">
        <v>236</v>
      </c>
      <c r="G62" s="153">
        <v>16</v>
      </c>
      <c r="H62" s="154">
        <v>34</v>
      </c>
      <c r="I62" s="137">
        <v>103</v>
      </c>
      <c r="J62" s="153"/>
      <c r="K62" s="154"/>
      <c r="L62" s="137"/>
      <c r="M62" s="153"/>
      <c r="N62" s="154"/>
      <c r="O62" s="137">
        <v>1</v>
      </c>
      <c r="P62" s="153">
        <v>97</v>
      </c>
      <c r="Q62" s="154">
        <v>199</v>
      </c>
      <c r="R62" s="137">
        <v>506</v>
      </c>
      <c r="S62" s="153">
        <v>15</v>
      </c>
      <c r="T62" s="154">
        <v>29</v>
      </c>
      <c r="U62" s="137">
        <v>113</v>
      </c>
      <c r="V62" s="153"/>
      <c r="W62" s="154"/>
      <c r="X62" s="137"/>
      <c r="Y62" s="138">
        <f t="shared" si="0"/>
        <v>171</v>
      </c>
      <c r="Z62" s="113">
        <f t="shared" si="1"/>
        <v>354</v>
      </c>
      <c r="AA62" s="138">
        <f t="shared" si="2"/>
        <v>959</v>
      </c>
      <c r="AB62" s="138">
        <f t="shared" si="3"/>
        <v>1484</v>
      </c>
    </row>
    <row r="63" spans="1:28" s="28" customFormat="1" ht="12.75">
      <c r="A63" s="151"/>
      <c r="B63" s="146" t="s">
        <v>32</v>
      </c>
      <c r="C63" s="152" t="s">
        <v>45</v>
      </c>
      <c r="D63" s="153">
        <v>32</v>
      </c>
      <c r="E63" s="154">
        <v>87</v>
      </c>
      <c r="F63" s="137">
        <v>258</v>
      </c>
      <c r="G63" s="153">
        <v>1</v>
      </c>
      <c r="H63" s="154">
        <v>13</v>
      </c>
      <c r="I63" s="137">
        <v>40</v>
      </c>
      <c r="J63" s="153"/>
      <c r="K63" s="154"/>
      <c r="L63" s="137">
        <v>1</v>
      </c>
      <c r="M63" s="153"/>
      <c r="N63" s="154"/>
      <c r="O63" s="137">
        <v>2</v>
      </c>
      <c r="P63" s="153">
        <v>35</v>
      </c>
      <c r="Q63" s="154">
        <v>103</v>
      </c>
      <c r="R63" s="137">
        <v>214</v>
      </c>
      <c r="S63" s="153">
        <v>12</v>
      </c>
      <c r="T63" s="154">
        <v>30</v>
      </c>
      <c r="U63" s="137">
        <v>131</v>
      </c>
      <c r="V63" s="153"/>
      <c r="W63" s="154"/>
      <c r="X63" s="137"/>
      <c r="Y63" s="138">
        <f t="shared" si="0"/>
        <v>80</v>
      </c>
      <c r="Z63" s="113">
        <f t="shared" si="1"/>
        <v>233</v>
      </c>
      <c r="AA63" s="138">
        <f t="shared" si="2"/>
        <v>646</v>
      </c>
      <c r="AB63" s="138">
        <f t="shared" si="3"/>
        <v>959</v>
      </c>
    </row>
    <row r="64" spans="1:28" s="28" customFormat="1" ht="12.75">
      <c r="A64" s="151"/>
      <c r="B64" s="146" t="s">
        <v>24</v>
      </c>
      <c r="C64" s="152" t="s">
        <v>45</v>
      </c>
      <c r="D64" s="153">
        <v>2</v>
      </c>
      <c r="E64" s="154">
        <v>14</v>
      </c>
      <c r="F64" s="137">
        <v>61</v>
      </c>
      <c r="G64" s="153">
        <v>1</v>
      </c>
      <c r="H64" s="154">
        <v>1</v>
      </c>
      <c r="I64" s="137">
        <v>12</v>
      </c>
      <c r="J64" s="153"/>
      <c r="K64" s="154"/>
      <c r="L64" s="137"/>
      <c r="M64" s="153"/>
      <c r="N64" s="154"/>
      <c r="O64" s="137"/>
      <c r="P64" s="153">
        <v>23</v>
      </c>
      <c r="Q64" s="154">
        <v>38</v>
      </c>
      <c r="R64" s="137">
        <v>110</v>
      </c>
      <c r="S64" s="153">
        <v>7</v>
      </c>
      <c r="T64" s="154">
        <v>16</v>
      </c>
      <c r="U64" s="137">
        <v>79</v>
      </c>
      <c r="V64" s="153"/>
      <c r="W64" s="154"/>
      <c r="X64" s="137"/>
      <c r="Y64" s="138">
        <f t="shared" si="0"/>
        <v>33</v>
      </c>
      <c r="Z64" s="113">
        <f t="shared" si="1"/>
        <v>69</v>
      </c>
      <c r="AA64" s="138">
        <f t="shared" si="2"/>
        <v>262</v>
      </c>
      <c r="AB64" s="138">
        <f t="shared" si="3"/>
        <v>364</v>
      </c>
    </row>
    <row r="65" spans="1:28" s="28" customFormat="1" ht="12.75">
      <c r="A65" s="151"/>
      <c r="B65" s="146" t="s">
        <v>302</v>
      </c>
      <c r="C65" s="152" t="s">
        <v>45</v>
      </c>
      <c r="D65" s="153">
        <v>16</v>
      </c>
      <c r="E65" s="154">
        <v>52</v>
      </c>
      <c r="F65" s="137">
        <v>113</v>
      </c>
      <c r="G65" s="153"/>
      <c r="H65" s="154"/>
      <c r="I65" s="137">
        <v>4</v>
      </c>
      <c r="J65" s="153"/>
      <c r="K65" s="154"/>
      <c r="L65" s="137"/>
      <c r="M65" s="153"/>
      <c r="N65" s="154"/>
      <c r="O65" s="137"/>
      <c r="P65" s="153">
        <v>39</v>
      </c>
      <c r="Q65" s="154">
        <v>181</v>
      </c>
      <c r="R65" s="137">
        <v>551</v>
      </c>
      <c r="S65" s="153">
        <v>8</v>
      </c>
      <c r="T65" s="154">
        <v>13</v>
      </c>
      <c r="U65" s="137">
        <v>62</v>
      </c>
      <c r="V65" s="153"/>
      <c r="W65" s="154"/>
      <c r="X65" s="137"/>
      <c r="Y65" s="138">
        <f aca="true" t="shared" si="8" ref="Y65:Y113">D65+G65+J65+M65+P65+S65+V65</f>
        <v>63</v>
      </c>
      <c r="Z65" s="113">
        <f aca="true" t="shared" si="9" ref="Z65:Z113">E65+H65+K65+N65+Q65+T65+W65</f>
        <v>246</v>
      </c>
      <c r="AA65" s="138">
        <f aca="true" t="shared" si="10" ref="AA65:AA113">F65+I65+L65+O65+R65+U65+X65</f>
        <v>730</v>
      </c>
      <c r="AB65" s="138">
        <f aca="true" t="shared" si="11" ref="AB65:AB113">Y65+Z65+AA65</f>
        <v>1039</v>
      </c>
    </row>
    <row r="66" spans="1:28" s="28" customFormat="1" ht="12.75">
      <c r="A66" s="151"/>
      <c r="B66" s="146" t="s">
        <v>184</v>
      </c>
      <c r="C66" s="152" t="s">
        <v>45</v>
      </c>
      <c r="D66" s="153">
        <v>6</v>
      </c>
      <c r="E66" s="154">
        <v>30</v>
      </c>
      <c r="F66" s="137">
        <v>70</v>
      </c>
      <c r="G66" s="153"/>
      <c r="H66" s="154">
        <v>3</v>
      </c>
      <c r="I66" s="137">
        <v>4</v>
      </c>
      <c r="J66" s="153"/>
      <c r="K66" s="154">
        <v>1</v>
      </c>
      <c r="L66" s="137">
        <v>1</v>
      </c>
      <c r="M66" s="153">
        <v>1</v>
      </c>
      <c r="N66" s="154">
        <v>1</v>
      </c>
      <c r="O66" s="137">
        <v>4</v>
      </c>
      <c r="P66" s="153">
        <v>9</v>
      </c>
      <c r="Q66" s="154">
        <v>57</v>
      </c>
      <c r="R66" s="137">
        <v>75</v>
      </c>
      <c r="S66" s="153">
        <v>2</v>
      </c>
      <c r="T66" s="154">
        <v>1</v>
      </c>
      <c r="U66" s="137">
        <v>13</v>
      </c>
      <c r="V66" s="153"/>
      <c r="W66" s="154"/>
      <c r="X66" s="137"/>
      <c r="Y66" s="138">
        <f t="shared" si="8"/>
        <v>18</v>
      </c>
      <c r="Z66" s="113">
        <f t="shared" si="9"/>
        <v>93</v>
      </c>
      <c r="AA66" s="138">
        <f t="shared" si="10"/>
        <v>167</v>
      </c>
      <c r="AB66" s="138">
        <f t="shared" si="11"/>
        <v>278</v>
      </c>
    </row>
    <row r="67" spans="1:28" s="28" customFormat="1" ht="12.75">
      <c r="A67" s="151"/>
      <c r="B67" s="146" t="s">
        <v>186</v>
      </c>
      <c r="C67" s="152" t="s">
        <v>45</v>
      </c>
      <c r="D67" s="153">
        <v>9</v>
      </c>
      <c r="E67" s="154">
        <v>33</v>
      </c>
      <c r="F67" s="137">
        <v>84</v>
      </c>
      <c r="G67" s="153"/>
      <c r="H67" s="154">
        <v>2</v>
      </c>
      <c r="I67" s="137">
        <v>5</v>
      </c>
      <c r="J67" s="153"/>
      <c r="K67" s="154">
        <v>1</v>
      </c>
      <c r="L67" s="137"/>
      <c r="M67" s="153"/>
      <c r="N67" s="154"/>
      <c r="O67" s="137"/>
      <c r="P67" s="153">
        <v>16</v>
      </c>
      <c r="Q67" s="154">
        <v>74</v>
      </c>
      <c r="R67" s="137">
        <v>166</v>
      </c>
      <c r="S67" s="153">
        <v>3</v>
      </c>
      <c r="T67" s="154">
        <v>3</v>
      </c>
      <c r="U67" s="137">
        <v>31</v>
      </c>
      <c r="V67" s="153"/>
      <c r="W67" s="154"/>
      <c r="X67" s="137"/>
      <c r="Y67" s="138">
        <f t="shared" si="8"/>
        <v>28</v>
      </c>
      <c r="Z67" s="113">
        <f t="shared" si="9"/>
        <v>113</v>
      </c>
      <c r="AA67" s="138">
        <f t="shared" si="10"/>
        <v>286</v>
      </c>
      <c r="AB67" s="138">
        <f t="shared" si="11"/>
        <v>427</v>
      </c>
    </row>
    <row r="68" spans="1:28" s="28" customFormat="1" ht="12.75">
      <c r="A68" s="151"/>
      <c r="B68" s="146" t="s">
        <v>164</v>
      </c>
      <c r="C68" s="152" t="s">
        <v>45</v>
      </c>
      <c r="D68" s="153">
        <v>1</v>
      </c>
      <c r="E68" s="154">
        <v>3</v>
      </c>
      <c r="F68" s="137">
        <v>4</v>
      </c>
      <c r="G68" s="153"/>
      <c r="H68" s="154"/>
      <c r="I68" s="137"/>
      <c r="J68" s="153"/>
      <c r="K68" s="154"/>
      <c r="L68" s="137"/>
      <c r="M68" s="153"/>
      <c r="N68" s="154"/>
      <c r="O68" s="137"/>
      <c r="P68" s="153"/>
      <c r="Q68" s="154">
        <v>2</v>
      </c>
      <c r="R68" s="137">
        <v>14</v>
      </c>
      <c r="S68" s="153"/>
      <c r="T68" s="154">
        <v>1</v>
      </c>
      <c r="U68" s="137">
        <v>7</v>
      </c>
      <c r="V68" s="153"/>
      <c r="W68" s="154"/>
      <c r="X68" s="137"/>
      <c r="Y68" s="138">
        <f t="shared" si="8"/>
        <v>1</v>
      </c>
      <c r="Z68" s="113">
        <f t="shared" si="9"/>
        <v>6</v>
      </c>
      <c r="AA68" s="138">
        <f t="shared" si="10"/>
        <v>25</v>
      </c>
      <c r="AB68" s="138">
        <f t="shared" si="11"/>
        <v>32</v>
      </c>
    </row>
    <row r="69" spans="1:28" s="28" customFormat="1" ht="12.75">
      <c r="A69" s="151"/>
      <c r="B69" s="146" t="s">
        <v>81</v>
      </c>
      <c r="C69" s="152" t="s">
        <v>45</v>
      </c>
      <c r="D69" s="153"/>
      <c r="E69" s="154">
        <v>1</v>
      </c>
      <c r="F69" s="137">
        <v>3</v>
      </c>
      <c r="G69" s="153"/>
      <c r="H69" s="154"/>
      <c r="I69" s="137"/>
      <c r="J69" s="153"/>
      <c r="K69" s="154"/>
      <c r="L69" s="137"/>
      <c r="M69" s="153"/>
      <c r="N69" s="154"/>
      <c r="O69" s="137"/>
      <c r="P69" s="153"/>
      <c r="Q69" s="154"/>
      <c r="R69" s="137"/>
      <c r="S69" s="153"/>
      <c r="T69" s="154">
        <v>2</v>
      </c>
      <c r="U69" s="137">
        <v>2</v>
      </c>
      <c r="V69" s="153"/>
      <c r="W69" s="154"/>
      <c r="X69" s="137"/>
      <c r="Y69" s="138">
        <f t="shared" si="8"/>
        <v>0</v>
      </c>
      <c r="Z69" s="113">
        <f t="shared" si="9"/>
        <v>3</v>
      </c>
      <c r="AA69" s="138">
        <f t="shared" si="10"/>
        <v>5</v>
      </c>
      <c r="AB69" s="138">
        <f t="shared" si="11"/>
        <v>8</v>
      </c>
    </row>
    <row r="70" spans="1:28" s="28" customFormat="1" ht="12.75">
      <c r="A70" s="151"/>
      <c r="B70" s="146" t="s">
        <v>82</v>
      </c>
      <c r="C70" s="152" t="s">
        <v>45</v>
      </c>
      <c r="D70" s="153"/>
      <c r="E70" s="154">
        <v>1</v>
      </c>
      <c r="F70" s="137">
        <v>1</v>
      </c>
      <c r="G70" s="153"/>
      <c r="H70" s="154"/>
      <c r="I70" s="137"/>
      <c r="J70" s="153"/>
      <c r="K70" s="154"/>
      <c r="L70" s="137"/>
      <c r="M70" s="153"/>
      <c r="N70" s="154"/>
      <c r="O70" s="137"/>
      <c r="P70" s="153"/>
      <c r="Q70" s="154">
        <v>2</v>
      </c>
      <c r="R70" s="137">
        <v>4</v>
      </c>
      <c r="S70" s="153"/>
      <c r="T70" s="154"/>
      <c r="U70" s="137">
        <v>1</v>
      </c>
      <c r="V70" s="153"/>
      <c r="W70" s="154"/>
      <c r="X70" s="137"/>
      <c r="Y70" s="138">
        <f t="shared" si="8"/>
        <v>0</v>
      </c>
      <c r="Z70" s="113">
        <f t="shared" si="9"/>
        <v>3</v>
      </c>
      <c r="AA70" s="138">
        <f t="shared" si="10"/>
        <v>6</v>
      </c>
      <c r="AB70" s="138">
        <f t="shared" si="11"/>
        <v>9</v>
      </c>
    </row>
    <row r="71" spans="1:28" s="28" customFormat="1" ht="12.75">
      <c r="A71" s="151"/>
      <c r="B71" s="146" t="s">
        <v>318</v>
      </c>
      <c r="C71" s="152" t="s">
        <v>45</v>
      </c>
      <c r="D71" s="153"/>
      <c r="E71" s="154"/>
      <c r="F71" s="137"/>
      <c r="G71" s="153"/>
      <c r="H71" s="154"/>
      <c r="I71" s="137"/>
      <c r="J71" s="153"/>
      <c r="K71" s="154"/>
      <c r="L71" s="137"/>
      <c r="M71" s="153"/>
      <c r="N71" s="154"/>
      <c r="O71" s="137"/>
      <c r="P71" s="153"/>
      <c r="Q71" s="154"/>
      <c r="R71" s="137"/>
      <c r="S71" s="153"/>
      <c r="T71" s="154">
        <v>2</v>
      </c>
      <c r="U71" s="137">
        <v>2</v>
      </c>
      <c r="V71" s="153"/>
      <c r="W71" s="154"/>
      <c r="X71" s="137"/>
      <c r="Y71" s="138">
        <f t="shared" si="8"/>
        <v>0</v>
      </c>
      <c r="Z71" s="113">
        <f t="shared" si="9"/>
        <v>2</v>
      </c>
      <c r="AA71" s="138">
        <f t="shared" si="10"/>
        <v>2</v>
      </c>
      <c r="AB71" s="138">
        <f t="shared" si="11"/>
        <v>4</v>
      </c>
    </row>
    <row r="72" spans="1:28" s="28" customFormat="1" ht="12.75">
      <c r="A72" s="151"/>
      <c r="B72" s="146" t="s">
        <v>217</v>
      </c>
      <c r="C72" s="152" t="s">
        <v>45</v>
      </c>
      <c r="D72" s="153"/>
      <c r="E72" s="154"/>
      <c r="F72" s="137"/>
      <c r="G72" s="153"/>
      <c r="H72" s="154"/>
      <c r="I72" s="137"/>
      <c r="J72" s="153"/>
      <c r="K72" s="154"/>
      <c r="L72" s="137"/>
      <c r="M72" s="153"/>
      <c r="N72" s="154"/>
      <c r="O72" s="137"/>
      <c r="P72" s="153"/>
      <c r="Q72" s="154"/>
      <c r="R72" s="137">
        <v>2</v>
      </c>
      <c r="S72" s="153"/>
      <c r="T72" s="154"/>
      <c r="U72" s="137"/>
      <c r="V72" s="153"/>
      <c r="W72" s="154"/>
      <c r="X72" s="137"/>
      <c r="Y72" s="138">
        <f t="shared" si="8"/>
        <v>0</v>
      </c>
      <c r="Z72" s="113">
        <f t="shared" si="9"/>
        <v>0</v>
      </c>
      <c r="AA72" s="138">
        <f t="shared" si="10"/>
        <v>2</v>
      </c>
      <c r="AB72" s="138">
        <f t="shared" si="11"/>
        <v>2</v>
      </c>
    </row>
    <row r="73" spans="1:28" s="28" customFormat="1" ht="12.75">
      <c r="A73" s="151"/>
      <c r="B73" s="146" t="s">
        <v>357</v>
      </c>
      <c r="C73" s="152" t="s">
        <v>83</v>
      </c>
      <c r="D73" s="153"/>
      <c r="E73" s="154"/>
      <c r="F73" s="137">
        <v>44</v>
      </c>
      <c r="G73" s="153"/>
      <c r="H73" s="154"/>
      <c r="I73" s="137">
        <v>7</v>
      </c>
      <c r="J73" s="153"/>
      <c r="K73" s="154"/>
      <c r="L73" s="137"/>
      <c r="M73" s="153"/>
      <c r="N73" s="154"/>
      <c r="O73" s="137"/>
      <c r="P73" s="153"/>
      <c r="Q73" s="154"/>
      <c r="R73" s="137">
        <v>89</v>
      </c>
      <c r="S73" s="153"/>
      <c r="T73" s="154"/>
      <c r="U73" s="137">
        <v>17</v>
      </c>
      <c r="V73" s="153"/>
      <c r="W73" s="154"/>
      <c r="X73" s="137"/>
      <c r="Y73" s="138">
        <f t="shared" si="8"/>
        <v>0</v>
      </c>
      <c r="Z73" s="113">
        <f t="shared" si="9"/>
        <v>0</v>
      </c>
      <c r="AA73" s="138">
        <f t="shared" si="10"/>
        <v>157</v>
      </c>
      <c r="AB73" s="138">
        <f t="shared" si="11"/>
        <v>157</v>
      </c>
    </row>
    <row r="74" spans="1:28" s="28" customFormat="1" ht="12.75">
      <c r="A74" s="151"/>
      <c r="B74" s="146" t="s">
        <v>358</v>
      </c>
      <c r="C74" s="152" t="s">
        <v>45</v>
      </c>
      <c r="D74" s="153">
        <v>1</v>
      </c>
      <c r="E74" s="154"/>
      <c r="F74" s="137">
        <v>22</v>
      </c>
      <c r="G74" s="153"/>
      <c r="H74" s="154"/>
      <c r="I74" s="137"/>
      <c r="J74" s="153"/>
      <c r="K74" s="154"/>
      <c r="L74" s="137"/>
      <c r="M74" s="153"/>
      <c r="N74" s="154"/>
      <c r="O74" s="137"/>
      <c r="P74" s="153"/>
      <c r="Q74" s="154"/>
      <c r="R74" s="137">
        <v>23</v>
      </c>
      <c r="S74" s="153">
        <v>1</v>
      </c>
      <c r="T74" s="154"/>
      <c r="U74" s="137">
        <v>6</v>
      </c>
      <c r="V74" s="153"/>
      <c r="W74" s="154"/>
      <c r="X74" s="137"/>
      <c r="Y74" s="138">
        <f t="shared" si="8"/>
        <v>2</v>
      </c>
      <c r="Z74" s="113">
        <f t="shared" si="9"/>
        <v>0</v>
      </c>
      <c r="AA74" s="138">
        <f t="shared" si="10"/>
        <v>51</v>
      </c>
      <c r="AB74" s="138">
        <f t="shared" si="11"/>
        <v>53</v>
      </c>
    </row>
    <row r="75" spans="1:28" s="28" customFormat="1" ht="12.75">
      <c r="A75" s="151"/>
      <c r="B75" s="146" t="s">
        <v>274</v>
      </c>
      <c r="C75" s="152" t="s">
        <v>45</v>
      </c>
      <c r="D75" s="153">
        <v>7</v>
      </c>
      <c r="E75" s="154">
        <v>19</v>
      </c>
      <c r="F75" s="137">
        <v>32</v>
      </c>
      <c r="G75" s="153">
        <v>3</v>
      </c>
      <c r="H75" s="154">
        <v>4</v>
      </c>
      <c r="I75" s="137">
        <v>24</v>
      </c>
      <c r="J75" s="153"/>
      <c r="K75" s="154"/>
      <c r="L75" s="137"/>
      <c r="M75" s="153">
        <v>3</v>
      </c>
      <c r="N75" s="154">
        <v>1</v>
      </c>
      <c r="O75" s="137">
        <v>4</v>
      </c>
      <c r="P75" s="153">
        <v>22</v>
      </c>
      <c r="Q75" s="154">
        <v>53</v>
      </c>
      <c r="R75" s="137">
        <v>114</v>
      </c>
      <c r="S75" s="153">
        <v>7</v>
      </c>
      <c r="T75" s="154">
        <v>14</v>
      </c>
      <c r="U75" s="137">
        <v>84</v>
      </c>
      <c r="V75" s="153"/>
      <c r="W75" s="154"/>
      <c r="X75" s="137"/>
      <c r="Y75" s="138">
        <f t="shared" si="8"/>
        <v>42</v>
      </c>
      <c r="Z75" s="113">
        <f t="shared" si="9"/>
        <v>91</v>
      </c>
      <c r="AA75" s="138">
        <f t="shared" si="10"/>
        <v>258</v>
      </c>
      <c r="AB75" s="138">
        <f t="shared" si="11"/>
        <v>391</v>
      </c>
    </row>
    <row r="76" spans="1:28" ht="31.5">
      <c r="A76" s="34"/>
      <c r="B76" s="42" t="s">
        <v>194</v>
      </c>
      <c r="C76" s="35" t="s">
        <v>45</v>
      </c>
      <c r="D76" s="84">
        <f>SUM(D59:D75)</f>
        <v>212</v>
      </c>
      <c r="E76" s="84">
        <f aca="true" t="shared" si="12" ref="E76:X76">SUM(E59:E75)</f>
        <v>586</v>
      </c>
      <c r="F76" s="84">
        <f t="shared" si="12"/>
        <v>1560</v>
      </c>
      <c r="G76" s="84">
        <f t="shared" si="12"/>
        <v>62</v>
      </c>
      <c r="H76" s="84">
        <f t="shared" si="12"/>
        <v>137</v>
      </c>
      <c r="I76" s="84">
        <f t="shared" si="12"/>
        <v>523</v>
      </c>
      <c r="J76" s="84">
        <f t="shared" si="12"/>
        <v>0</v>
      </c>
      <c r="K76" s="84">
        <f t="shared" si="12"/>
        <v>2</v>
      </c>
      <c r="L76" s="84">
        <f t="shared" si="12"/>
        <v>2</v>
      </c>
      <c r="M76" s="84">
        <f t="shared" si="12"/>
        <v>4</v>
      </c>
      <c r="N76" s="84">
        <f t="shared" si="12"/>
        <v>3</v>
      </c>
      <c r="O76" s="84">
        <f t="shared" si="12"/>
        <v>11</v>
      </c>
      <c r="P76" s="84">
        <f t="shared" si="12"/>
        <v>427</v>
      </c>
      <c r="Q76" s="84">
        <f t="shared" si="12"/>
        <v>1137</v>
      </c>
      <c r="R76" s="84">
        <f t="shared" si="12"/>
        <v>2917</v>
      </c>
      <c r="S76" s="84">
        <f t="shared" si="12"/>
        <v>61</v>
      </c>
      <c r="T76" s="84">
        <f t="shared" si="12"/>
        <v>155</v>
      </c>
      <c r="U76" s="84">
        <f t="shared" si="12"/>
        <v>721</v>
      </c>
      <c r="V76" s="84">
        <f t="shared" si="12"/>
        <v>0</v>
      </c>
      <c r="W76" s="84">
        <f t="shared" si="12"/>
        <v>0</v>
      </c>
      <c r="X76" s="84">
        <f t="shared" si="12"/>
        <v>0</v>
      </c>
      <c r="Y76" s="75">
        <f t="shared" si="8"/>
        <v>766</v>
      </c>
      <c r="Z76" s="49">
        <f t="shared" si="9"/>
        <v>2020</v>
      </c>
      <c r="AA76" s="75">
        <f t="shared" si="10"/>
        <v>5734</v>
      </c>
      <c r="AB76" s="75">
        <f t="shared" si="11"/>
        <v>8520</v>
      </c>
    </row>
    <row r="77" spans="1:28" ht="15.75">
      <c r="A77" s="22"/>
      <c r="B77" s="17" t="s">
        <v>327</v>
      </c>
      <c r="C77" s="23" t="s">
        <v>327</v>
      </c>
      <c r="D77" s="43">
        <v>8</v>
      </c>
      <c r="E77" s="44">
        <v>5</v>
      </c>
      <c r="F77" s="45">
        <v>5</v>
      </c>
      <c r="G77" s="43">
        <v>10</v>
      </c>
      <c r="H77" s="44">
        <v>7</v>
      </c>
      <c r="I77" s="45"/>
      <c r="J77" s="43"/>
      <c r="K77" s="44"/>
      <c r="L77" s="45"/>
      <c r="M77" s="43"/>
      <c r="N77" s="44">
        <v>4</v>
      </c>
      <c r="O77" s="45">
        <v>5</v>
      </c>
      <c r="P77" s="43"/>
      <c r="Q77" s="44">
        <v>4</v>
      </c>
      <c r="R77" s="45">
        <v>4</v>
      </c>
      <c r="S77" s="43">
        <v>3</v>
      </c>
      <c r="T77" s="44">
        <v>8</v>
      </c>
      <c r="U77" s="45">
        <v>22</v>
      </c>
      <c r="V77" s="43"/>
      <c r="W77" s="44"/>
      <c r="X77" s="45"/>
      <c r="Y77" s="76">
        <f t="shared" si="8"/>
        <v>21</v>
      </c>
      <c r="Z77" s="47">
        <f t="shared" si="9"/>
        <v>28</v>
      </c>
      <c r="AA77" s="76">
        <f t="shared" si="10"/>
        <v>36</v>
      </c>
      <c r="AB77" s="76">
        <f t="shared" si="11"/>
        <v>85</v>
      </c>
    </row>
    <row r="78" spans="1:28" s="28" customFormat="1" ht="12.75">
      <c r="A78" s="151"/>
      <c r="B78" s="146" t="s">
        <v>338</v>
      </c>
      <c r="C78" s="138" t="s">
        <v>327</v>
      </c>
      <c r="D78" s="153">
        <v>1</v>
      </c>
      <c r="E78" s="154"/>
      <c r="F78" s="137">
        <v>1</v>
      </c>
      <c r="G78" s="153">
        <v>1</v>
      </c>
      <c r="H78" s="154">
        <v>1</v>
      </c>
      <c r="I78" s="137"/>
      <c r="J78" s="153"/>
      <c r="K78" s="154"/>
      <c r="L78" s="137"/>
      <c r="M78" s="153"/>
      <c r="N78" s="154"/>
      <c r="O78" s="137"/>
      <c r="P78" s="153"/>
      <c r="Q78" s="154"/>
      <c r="R78" s="137"/>
      <c r="S78" s="153"/>
      <c r="T78" s="154"/>
      <c r="U78" s="137"/>
      <c r="V78" s="153"/>
      <c r="W78" s="154"/>
      <c r="X78" s="137"/>
      <c r="Y78" s="138">
        <f t="shared" si="8"/>
        <v>2</v>
      </c>
      <c r="Z78" s="113">
        <f t="shared" si="9"/>
        <v>1</v>
      </c>
      <c r="AA78" s="138">
        <f t="shared" si="10"/>
        <v>1</v>
      </c>
      <c r="AB78" s="138">
        <f t="shared" si="11"/>
        <v>4</v>
      </c>
    </row>
    <row r="79" spans="1:28" s="28" customFormat="1" ht="12.75">
      <c r="A79" s="151"/>
      <c r="B79" s="146" t="s">
        <v>339</v>
      </c>
      <c r="C79" s="138" t="s">
        <v>327</v>
      </c>
      <c r="D79" s="153">
        <v>3</v>
      </c>
      <c r="E79" s="154">
        <v>4</v>
      </c>
      <c r="F79" s="137"/>
      <c r="G79" s="153">
        <v>4</v>
      </c>
      <c r="H79" s="154">
        <v>3</v>
      </c>
      <c r="I79" s="137"/>
      <c r="J79" s="153"/>
      <c r="K79" s="154"/>
      <c r="L79" s="137"/>
      <c r="M79" s="153"/>
      <c r="N79" s="154"/>
      <c r="O79" s="137"/>
      <c r="P79" s="153"/>
      <c r="Q79" s="154"/>
      <c r="R79" s="137"/>
      <c r="S79" s="153"/>
      <c r="T79" s="154"/>
      <c r="U79" s="137"/>
      <c r="V79" s="153"/>
      <c r="W79" s="154"/>
      <c r="X79" s="137"/>
      <c r="Y79" s="138">
        <f t="shared" si="8"/>
        <v>7</v>
      </c>
      <c r="Z79" s="113">
        <f t="shared" si="9"/>
        <v>7</v>
      </c>
      <c r="AA79" s="138">
        <f t="shared" si="10"/>
        <v>0</v>
      </c>
      <c r="AB79" s="138">
        <f t="shared" si="11"/>
        <v>14</v>
      </c>
    </row>
    <row r="80" spans="1:28" s="28" customFormat="1" ht="12.75">
      <c r="A80" s="151"/>
      <c r="B80" s="146" t="s">
        <v>325</v>
      </c>
      <c r="C80" s="138" t="s">
        <v>327</v>
      </c>
      <c r="D80" s="124"/>
      <c r="E80" s="115"/>
      <c r="F80" s="173"/>
      <c r="G80" s="124">
        <v>1</v>
      </c>
      <c r="H80" s="115">
        <v>1</v>
      </c>
      <c r="I80" s="173"/>
      <c r="J80" s="124"/>
      <c r="K80" s="115"/>
      <c r="L80" s="173"/>
      <c r="M80" s="124"/>
      <c r="N80" s="115"/>
      <c r="O80" s="173"/>
      <c r="P80" s="124"/>
      <c r="Q80" s="115"/>
      <c r="R80" s="173"/>
      <c r="S80" s="124"/>
      <c r="T80" s="115"/>
      <c r="U80" s="173"/>
      <c r="V80" s="124"/>
      <c r="W80" s="115"/>
      <c r="X80" s="173"/>
      <c r="Y80" s="138">
        <f t="shared" si="8"/>
        <v>1</v>
      </c>
      <c r="Z80" s="113">
        <f t="shared" si="9"/>
        <v>1</v>
      </c>
      <c r="AA80" s="138">
        <f t="shared" si="10"/>
        <v>0</v>
      </c>
      <c r="AB80" s="138">
        <f t="shared" si="11"/>
        <v>2</v>
      </c>
    </row>
    <row r="81" spans="1:28" s="28" customFormat="1" ht="12.75">
      <c r="A81" s="151"/>
      <c r="B81" s="146" t="s">
        <v>326</v>
      </c>
      <c r="C81" s="138" t="s">
        <v>327</v>
      </c>
      <c r="D81" s="153"/>
      <c r="E81" s="154"/>
      <c r="F81" s="137"/>
      <c r="G81" s="153"/>
      <c r="H81" s="154"/>
      <c r="I81" s="137"/>
      <c r="J81" s="153"/>
      <c r="K81" s="154"/>
      <c r="L81" s="137"/>
      <c r="M81" s="153"/>
      <c r="N81" s="154"/>
      <c r="O81" s="137"/>
      <c r="P81" s="153"/>
      <c r="Q81" s="154"/>
      <c r="R81" s="137">
        <v>1</v>
      </c>
      <c r="S81" s="153">
        <v>1</v>
      </c>
      <c r="T81" s="154">
        <v>1</v>
      </c>
      <c r="U81" s="137"/>
      <c r="V81" s="153"/>
      <c r="W81" s="154"/>
      <c r="X81" s="137"/>
      <c r="Y81" s="138">
        <f t="shared" si="8"/>
        <v>1</v>
      </c>
      <c r="Z81" s="113">
        <f t="shared" si="9"/>
        <v>1</v>
      </c>
      <c r="AA81" s="138">
        <f t="shared" si="10"/>
        <v>1</v>
      </c>
      <c r="AB81" s="138">
        <f t="shared" si="11"/>
        <v>3</v>
      </c>
    </row>
    <row r="82" spans="1:28" s="28" customFormat="1" ht="12.75">
      <c r="A82" s="148"/>
      <c r="B82" s="156" t="s">
        <v>359</v>
      </c>
      <c r="C82" s="138" t="s">
        <v>327</v>
      </c>
      <c r="D82" s="117">
        <v>3</v>
      </c>
      <c r="E82" s="115"/>
      <c r="F82" s="118"/>
      <c r="G82" s="114">
        <v>2</v>
      </c>
      <c r="H82" s="115"/>
      <c r="I82" s="116"/>
      <c r="J82" s="117"/>
      <c r="K82" s="115"/>
      <c r="L82" s="118"/>
      <c r="M82" s="114"/>
      <c r="N82" s="115"/>
      <c r="O82" s="116"/>
      <c r="P82" s="117"/>
      <c r="Q82" s="115"/>
      <c r="R82" s="118"/>
      <c r="S82" s="114"/>
      <c r="T82" s="115">
        <v>1</v>
      </c>
      <c r="U82" s="116">
        <v>1</v>
      </c>
      <c r="V82" s="117"/>
      <c r="W82" s="115"/>
      <c r="X82" s="115"/>
      <c r="Y82" s="138">
        <f t="shared" si="8"/>
        <v>5</v>
      </c>
      <c r="Z82" s="113">
        <f t="shared" si="9"/>
        <v>1</v>
      </c>
      <c r="AA82" s="138">
        <f t="shared" si="10"/>
        <v>1</v>
      </c>
      <c r="AB82" s="138">
        <f t="shared" si="11"/>
        <v>7</v>
      </c>
    </row>
    <row r="83" spans="1:28" s="28" customFormat="1" ht="12.75">
      <c r="A83" s="148"/>
      <c r="B83" s="156" t="s">
        <v>33</v>
      </c>
      <c r="C83" s="138" t="s">
        <v>327</v>
      </c>
      <c r="D83" s="117"/>
      <c r="E83" s="115"/>
      <c r="F83" s="118">
        <v>3</v>
      </c>
      <c r="G83" s="114"/>
      <c r="H83" s="115"/>
      <c r="I83" s="116"/>
      <c r="J83" s="117"/>
      <c r="K83" s="115"/>
      <c r="L83" s="118"/>
      <c r="M83" s="114"/>
      <c r="N83" s="115">
        <v>4</v>
      </c>
      <c r="O83" s="116">
        <v>2</v>
      </c>
      <c r="P83" s="117"/>
      <c r="Q83" s="115">
        <v>2</v>
      </c>
      <c r="R83" s="118">
        <v>2</v>
      </c>
      <c r="S83" s="114">
        <v>2</v>
      </c>
      <c r="T83" s="115">
        <v>2</v>
      </c>
      <c r="U83" s="116">
        <v>11</v>
      </c>
      <c r="V83" s="117"/>
      <c r="W83" s="115"/>
      <c r="X83" s="115"/>
      <c r="Y83" s="138">
        <f t="shared" si="8"/>
        <v>2</v>
      </c>
      <c r="Z83" s="113">
        <f t="shared" si="9"/>
        <v>8</v>
      </c>
      <c r="AA83" s="138">
        <f t="shared" si="10"/>
        <v>18</v>
      </c>
      <c r="AB83" s="138">
        <f t="shared" si="11"/>
        <v>28</v>
      </c>
    </row>
    <row r="84" spans="1:28" s="28" customFormat="1" ht="12.75">
      <c r="A84" s="126"/>
      <c r="B84" s="157" t="s">
        <v>84</v>
      </c>
      <c r="C84" s="138" t="s">
        <v>327</v>
      </c>
      <c r="D84" s="117">
        <v>1</v>
      </c>
      <c r="E84" s="115">
        <v>1</v>
      </c>
      <c r="F84" s="118"/>
      <c r="G84" s="114"/>
      <c r="H84" s="115"/>
      <c r="I84" s="116"/>
      <c r="J84" s="117"/>
      <c r="K84" s="115"/>
      <c r="L84" s="118"/>
      <c r="M84" s="114"/>
      <c r="N84" s="115"/>
      <c r="O84" s="116">
        <v>2</v>
      </c>
      <c r="P84" s="117"/>
      <c r="Q84" s="115"/>
      <c r="R84" s="118"/>
      <c r="S84" s="114"/>
      <c r="T84" s="115"/>
      <c r="U84" s="116"/>
      <c r="V84" s="117"/>
      <c r="W84" s="115"/>
      <c r="X84" s="115"/>
      <c r="Y84" s="138">
        <f t="shared" si="8"/>
        <v>1</v>
      </c>
      <c r="Z84" s="113">
        <f t="shared" si="9"/>
        <v>1</v>
      </c>
      <c r="AA84" s="138">
        <f t="shared" si="10"/>
        <v>2</v>
      </c>
      <c r="AB84" s="138">
        <f t="shared" si="11"/>
        <v>4</v>
      </c>
    </row>
    <row r="85" spans="1:28" s="28" customFormat="1" ht="12.75">
      <c r="A85" s="148"/>
      <c r="B85" s="156" t="s">
        <v>34</v>
      </c>
      <c r="C85" s="138" t="s">
        <v>327</v>
      </c>
      <c r="D85" s="117"/>
      <c r="E85" s="115"/>
      <c r="F85" s="118">
        <v>1</v>
      </c>
      <c r="G85" s="114"/>
      <c r="H85" s="115">
        <v>1</v>
      </c>
      <c r="I85" s="116"/>
      <c r="J85" s="117"/>
      <c r="K85" s="115"/>
      <c r="L85" s="118"/>
      <c r="M85" s="114"/>
      <c r="N85" s="115"/>
      <c r="O85" s="116"/>
      <c r="P85" s="117"/>
      <c r="Q85" s="115"/>
      <c r="R85" s="118"/>
      <c r="S85" s="114"/>
      <c r="T85" s="115"/>
      <c r="U85" s="116">
        <v>3</v>
      </c>
      <c r="V85" s="117"/>
      <c r="W85" s="115"/>
      <c r="X85" s="115"/>
      <c r="Y85" s="138">
        <f t="shared" si="8"/>
        <v>0</v>
      </c>
      <c r="Z85" s="113">
        <f t="shared" si="9"/>
        <v>1</v>
      </c>
      <c r="AA85" s="138">
        <f t="shared" si="10"/>
        <v>4</v>
      </c>
      <c r="AB85" s="138">
        <f t="shared" si="11"/>
        <v>5</v>
      </c>
    </row>
    <row r="86" spans="1:28" s="28" customFormat="1" ht="12.75">
      <c r="A86" s="126"/>
      <c r="B86" s="157" t="s">
        <v>329</v>
      </c>
      <c r="C86" s="138" t="s">
        <v>327</v>
      </c>
      <c r="D86" s="117"/>
      <c r="E86" s="115"/>
      <c r="F86" s="118"/>
      <c r="G86" s="114"/>
      <c r="H86" s="115"/>
      <c r="I86" s="116"/>
      <c r="J86" s="117"/>
      <c r="K86" s="115"/>
      <c r="L86" s="118"/>
      <c r="M86" s="114"/>
      <c r="N86" s="115"/>
      <c r="O86" s="116"/>
      <c r="P86" s="117"/>
      <c r="Q86" s="115">
        <v>2</v>
      </c>
      <c r="R86" s="118">
        <v>1</v>
      </c>
      <c r="S86" s="114"/>
      <c r="T86" s="115">
        <v>2</v>
      </c>
      <c r="U86" s="116">
        <v>3</v>
      </c>
      <c r="V86" s="117"/>
      <c r="W86" s="115"/>
      <c r="X86" s="115"/>
      <c r="Y86" s="138">
        <f t="shared" si="8"/>
        <v>0</v>
      </c>
      <c r="Z86" s="113">
        <f t="shared" si="9"/>
        <v>4</v>
      </c>
      <c r="AA86" s="138">
        <f t="shared" si="10"/>
        <v>4</v>
      </c>
      <c r="AB86" s="138">
        <f t="shared" si="11"/>
        <v>8</v>
      </c>
    </row>
    <row r="87" spans="1:28" s="28" customFormat="1" ht="25.5">
      <c r="A87" s="126"/>
      <c r="B87" s="157" t="s">
        <v>360</v>
      </c>
      <c r="C87" s="138" t="s">
        <v>327</v>
      </c>
      <c r="D87" s="117"/>
      <c r="E87" s="115"/>
      <c r="F87" s="118"/>
      <c r="G87" s="114">
        <v>2</v>
      </c>
      <c r="H87" s="115">
        <v>1</v>
      </c>
      <c r="I87" s="116"/>
      <c r="J87" s="117"/>
      <c r="K87" s="115"/>
      <c r="L87" s="118"/>
      <c r="M87" s="114"/>
      <c r="N87" s="115"/>
      <c r="O87" s="116"/>
      <c r="P87" s="117"/>
      <c r="Q87" s="115"/>
      <c r="R87" s="118"/>
      <c r="S87" s="114"/>
      <c r="T87" s="115"/>
      <c r="U87" s="116"/>
      <c r="V87" s="117"/>
      <c r="W87" s="115"/>
      <c r="X87" s="115"/>
      <c r="Y87" s="138">
        <f t="shared" si="8"/>
        <v>2</v>
      </c>
      <c r="Z87" s="113">
        <f t="shared" si="9"/>
        <v>1</v>
      </c>
      <c r="AA87" s="138">
        <f t="shared" si="10"/>
        <v>0</v>
      </c>
      <c r="AB87" s="138">
        <f t="shared" si="11"/>
        <v>3</v>
      </c>
    </row>
    <row r="88" spans="1:28" s="28" customFormat="1" ht="12.75">
      <c r="A88" s="126"/>
      <c r="B88" s="157" t="s">
        <v>64</v>
      </c>
      <c r="C88" s="138" t="s">
        <v>327</v>
      </c>
      <c r="D88" s="117"/>
      <c r="E88" s="115"/>
      <c r="F88" s="118"/>
      <c r="G88" s="114"/>
      <c r="H88" s="115"/>
      <c r="I88" s="116"/>
      <c r="J88" s="117"/>
      <c r="K88" s="115"/>
      <c r="L88" s="118"/>
      <c r="M88" s="114"/>
      <c r="N88" s="115"/>
      <c r="O88" s="116"/>
      <c r="P88" s="117"/>
      <c r="Q88" s="115"/>
      <c r="R88" s="118"/>
      <c r="S88" s="114"/>
      <c r="T88" s="115"/>
      <c r="U88" s="116">
        <v>2</v>
      </c>
      <c r="V88" s="117"/>
      <c r="W88" s="115"/>
      <c r="X88" s="115"/>
      <c r="Y88" s="138">
        <f t="shared" si="8"/>
        <v>0</v>
      </c>
      <c r="Z88" s="113">
        <f t="shared" si="9"/>
        <v>0</v>
      </c>
      <c r="AA88" s="138">
        <f t="shared" si="10"/>
        <v>2</v>
      </c>
      <c r="AB88" s="138">
        <f t="shared" si="11"/>
        <v>2</v>
      </c>
    </row>
    <row r="89" spans="1:28" s="28" customFormat="1" ht="12.75">
      <c r="A89" s="126"/>
      <c r="B89" s="157" t="s">
        <v>361</v>
      </c>
      <c r="C89" s="138" t="s">
        <v>327</v>
      </c>
      <c r="D89" s="117"/>
      <c r="E89" s="115"/>
      <c r="F89" s="118"/>
      <c r="G89" s="114"/>
      <c r="H89" s="115"/>
      <c r="I89" s="116"/>
      <c r="J89" s="117"/>
      <c r="K89" s="115"/>
      <c r="L89" s="118"/>
      <c r="M89" s="114"/>
      <c r="N89" s="115"/>
      <c r="O89" s="116"/>
      <c r="P89" s="117"/>
      <c r="Q89" s="115"/>
      <c r="R89" s="118"/>
      <c r="S89" s="114"/>
      <c r="T89" s="115">
        <v>1</v>
      </c>
      <c r="U89" s="116">
        <v>2</v>
      </c>
      <c r="V89" s="117"/>
      <c r="W89" s="115"/>
      <c r="X89" s="115"/>
      <c r="Y89" s="138">
        <f t="shared" si="8"/>
        <v>0</v>
      </c>
      <c r="Z89" s="113">
        <f t="shared" si="9"/>
        <v>1</v>
      </c>
      <c r="AA89" s="138">
        <f t="shared" si="10"/>
        <v>2</v>
      </c>
      <c r="AB89" s="138">
        <f t="shared" si="11"/>
        <v>3</v>
      </c>
    </row>
    <row r="90" spans="1:28" s="28" customFormat="1" ht="12.75">
      <c r="A90" s="126"/>
      <c r="B90" s="157" t="s">
        <v>134</v>
      </c>
      <c r="C90" s="138" t="s">
        <v>327</v>
      </c>
      <c r="D90" s="117"/>
      <c r="E90" s="115"/>
      <c r="F90" s="118"/>
      <c r="G90" s="114"/>
      <c r="H90" s="115"/>
      <c r="I90" s="116"/>
      <c r="J90" s="117"/>
      <c r="K90" s="115"/>
      <c r="L90" s="118"/>
      <c r="M90" s="114"/>
      <c r="N90" s="115"/>
      <c r="O90" s="116">
        <v>1</v>
      </c>
      <c r="P90" s="117"/>
      <c r="Q90" s="115"/>
      <c r="R90" s="118"/>
      <c r="S90" s="114"/>
      <c r="T90" s="115"/>
      <c r="U90" s="116"/>
      <c r="V90" s="117"/>
      <c r="W90" s="115"/>
      <c r="X90" s="115"/>
      <c r="Y90" s="138">
        <f t="shared" si="8"/>
        <v>0</v>
      </c>
      <c r="Z90" s="113">
        <f t="shared" si="9"/>
        <v>0</v>
      </c>
      <c r="AA90" s="138">
        <f t="shared" si="10"/>
        <v>1</v>
      </c>
      <c r="AB90" s="138">
        <f t="shared" si="11"/>
        <v>1</v>
      </c>
    </row>
    <row r="91" spans="1:28" s="28" customFormat="1" ht="12.75">
      <c r="A91" s="126"/>
      <c r="B91" s="157" t="s">
        <v>133</v>
      </c>
      <c r="C91" s="138" t="s">
        <v>327</v>
      </c>
      <c r="D91" s="117"/>
      <c r="E91" s="115"/>
      <c r="F91" s="118"/>
      <c r="G91" s="114"/>
      <c r="H91" s="115"/>
      <c r="I91" s="116"/>
      <c r="J91" s="117"/>
      <c r="K91" s="115"/>
      <c r="L91" s="118"/>
      <c r="M91" s="114"/>
      <c r="N91" s="115"/>
      <c r="O91" s="116"/>
      <c r="P91" s="117"/>
      <c r="Q91" s="115"/>
      <c r="R91" s="118"/>
      <c r="S91" s="114"/>
      <c r="T91" s="115">
        <v>1</v>
      </c>
      <c r="U91" s="116"/>
      <c r="V91" s="117"/>
      <c r="W91" s="115"/>
      <c r="X91" s="115"/>
      <c r="Y91" s="138">
        <f t="shared" si="8"/>
        <v>0</v>
      </c>
      <c r="Z91" s="113">
        <f t="shared" si="9"/>
        <v>1</v>
      </c>
      <c r="AA91" s="138">
        <f t="shared" si="10"/>
        <v>0</v>
      </c>
      <c r="AB91" s="138">
        <f t="shared" si="11"/>
        <v>1</v>
      </c>
    </row>
    <row r="92" spans="1:28" ht="31.5">
      <c r="A92" s="89"/>
      <c r="B92" s="92" t="s">
        <v>282</v>
      </c>
      <c r="C92" s="75" t="s">
        <v>327</v>
      </c>
      <c r="D92" s="95">
        <f>SUM(D78:D91)</f>
        <v>8</v>
      </c>
      <c r="E92" s="40">
        <f aca="true" t="shared" si="13" ref="E92:X92">SUM(E78:E91)</f>
        <v>5</v>
      </c>
      <c r="F92" s="97">
        <f t="shared" si="13"/>
        <v>5</v>
      </c>
      <c r="G92" s="82">
        <f t="shared" si="13"/>
        <v>10</v>
      </c>
      <c r="H92" s="40">
        <f t="shared" si="13"/>
        <v>7</v>
      </c>
      <c r="I92" s="79">
        <f t="shared" si="13"/>
        <v>0</v>
      </c>
      <c r="J92" s="95">
        <f t="shared" si="13"/>
        <v>0</v>
      </c>
      <c r="K92" s="40">
        <f t="shared" si="13"/>
        <v>0</v>
      </c>
      <c r="L92" s="97">
        <f t="shared" si="13"/>
        <v>0</v>
      </c>
      <c r="M92" s="82">
        <f t="shared" si="13"/>
        <v>0</v>
      </c>
      <c r="N92" s="40">
        <f t="shared" si="13"/>
        <v>4</v>
      </c>
      <c r="O92" s="79">
        <f t="shared" si="13"/>
        <v>5</v>
      </c>
      <c r="P92" s="95">
        <f t="shared" si="13"/>
        <v>0</v>
      </c>
      <c r="Q92" s="40">
        <f t="shared" si="13"/>
        <v>4</v>
      </c>
      <c r="R92" s="97">
        <f t="shared" si="13"/>
        <v>4</v>
      </c>
      <c r="S92" s="82">
        <f t="shared" si="13"/>
        <v>3</v>
      </c>
      <c r="T92" s="40">
        <f t="shared" si="13"/>
        <v>8</v>
      </c>
      <c r="U92" s="79">
        <f t="shared" si="13"/>
        <v>22</v>
      </c>
      <c r="V92" s="95">
        <f t="shared" si="13"/>
        <v>0</v>
      </c>
      <c r="W92" s="40">
        <f t="shared" si="13"/>
        <v>0</v>
      </c>
      <c r="X92" s="40">
        <f t="shared" si="13"/>
        <v>0</v>
      </c>
      <c r="Y92" s="75">
        <f t="shared" si="8"/>
        <v>21</v>
      </c>
      <c r="Z92" s="49">
        <f t="shared" si="9"/>
        <v>28</v>
      </c>
      <c r="AA92" s="75">
        <f t="shared" si="10"/>
        <v>36</v>
      </c>
      <c r="AB92" s="75">
        <f t="shared" si="11"/>
        <v>85</v>
      </c>
    </row>
    <row r="93" spans="1:28" ht="47.25">
      <c r="A93" s="90"/>
      <c r="B93" s="93" t="s">
        <v>71</v>
      </c>
      <c r="C93" s="76" t="s">
        <v>47</v>
      </c>
      <c r="D93" s="96">
        <v>3</v>
      </c>
      <c r="E93" s="25">
        <v>11</v>
      </c>
      <c r="F93" s="98">
        <v>8</v>
      </c>
      <c r="G93" s="72"/>
      <c r="H93" s="25"/>
      <c r="I93" s="78"/>
      <c r="J93" s="96"/>
      <c r="K93" s="25"/>
      <c r="L93" s="98"/>
      <c r="M93" s="72">
        <v>8</v>
      </c>
      <c r="N93" s="25">
        <v>9</v>
      </c>
      <c r="O93" s="78">
        <v>42</v>
      </c>
      <c r="P93" s="96">
        <v>4</v>
      </c>
      <c r="Q93" s="25">
        <v>17</v>
      </c>
      <c r="R93" s="98">
        <v>66</v>
      </c>
      <c r="S93" s="72">
        <v>32</v>
      </c>
      <c r="T93" s="25">
        <v>116</v>
      </c>
      <c r="U93" s="78">
        <v>591</v>
      </c>
      <c r="V93" s="96"/>
      <c r="W93" s="25"/>
      <c r="X93" s="25"/>
      <c r="Y93" s="76">
        <f t="shared" si="8"/>
        <v>47</v>
      </c>
      <c r="Z93" s="47">
        <f t="shared" si="9"/>
        <v>153</v>
      </c>
      <c r="AA93" s="76">
        <f t="shared" si="10"/>
        <v>707</v>
      </c>
      <c r="AB93" s="76">
        <f t="shared" si="11"/>
        <v>907</v>
      </c>
    </row>
    <row r="94" spans="1:28" s="28" customFormat="1" ht="12.75">
      <c r="A94" s="126"/>
      <c r="B94" s="157" t="s">
        <v>72</v>
      </c>
      <c r="C94" s="138" t="s">
        <v>47</v>
      </c>
      <c r="D94" s="117">
        <v>0</v>
      </c>
      <c r="E94" s="115"/>
      <c r="F94" s="118"/>
      <c r="G94" s="114"/>
      <c r="H94" s="115"/>
      <c r="I94" s="116"/>
      <c r="J94" s="117"/>
      <c r="K94" s="115"/>
      <c r="L94" s="118"/>
      <c r="M94" s="114">
        <v>1</v>
      </c>
      <c r="N94" s="115"/>
      <c r="O94" s="116">
        <v>1</v>
      </c>
      <c r="P94" s="117"/>
      <c r="Q94" s="115"/>
      <c r="R94" s="118"/>
      <c r="S94" s="114">
        <v>1</v>
      </c>
      <c r="T94" s="115">
        <v>39</v>
      </c>
      <c r="U94" s="116">
        <v>123</v>
      </c>
      <c r="V94" s="117"/>
      <c r="W94" s="115"/>
      <c r="X94" s="115"/>
      <c r="Y94" s="138">
        <f t="shared" si="8"/>
        <v>2</v>
      </c>
      <c r="Z94" s="113">
        <f t="shared" si="9"/>
        <v>39</v>
      </c>
      <c r="AA94" s="138">
        <f t="shared" si="10"/>
        <v>124</v>
      </c>
      <c r="AB94" s="138">
        <f t="shared" si="11"/>
        <v>165</v>
      </c>
    </row>
    <row r="95" spans="1:28" s="28" customFormat="1" ht="12.75">
      <c r="A95" s="126"/>
      <c r="B95" s="157" t="s">
        <v>85</v>
      </c>
      <c r="C95" s="138" t="s">
        <v>47</v>
      </c>
      <c r="D95" s="117"/>
      <c r="E95" s="115"/>
      <c r="F95" s="118"/>
      <c r="G95" s="114"/>
      <c r="H95" s="115"/>
      <c r="I95" s="116"/>
      <c r="J95" s="117"/>
      <c r="K95" s="115"/>
      <c r="L95" s="118"/>
      <c r="M95" s="114"/>
      <c r="N95" s="115"/>
      <c r="O95" s="116"/>
      <c r="P95" s="117"/>
      <c r="Q95" s="115"/>
      <c r="R95" s="118"/>
      <c r="S95" s="114">
        <v>1</v>
      </c>
      <c r="T95" s="115">
        <v>1</v>
      </c>
      <c r="U95" s="116">
        <v>1</v>
      </c>
      <c r="V95" s="117"/>
      <c r="W95" s="115"/>
      <c r="X95" s="115"/>
      <c r="Y95" s="138">
        <f t="shared" si="8"/>
        <v>1</v>
      </c>
      <c r="Z95" s="113">
        <f t="shared" si="9"/>
        <v>1</v>
      </c>
      <c r="AA95" s="138">
        <f t="shared" si="10"/>
        <v>1</v>
      </c>
      <c r="AB95" s="138">
        <f t="shared" si="11"/>
        <v>3</v>
      </c>
    </row>
    <row r="96" spans="1:28" s="28" customFormat="1" ht="12.75">
      <c r="A96" s="126"/>
      <c r="B96" s="157" t="s">
        <v>37</v>
      </c>
      <c r="C96" s="138" t="s">
        <v>47</v>
      </c>
      <c r="D96" s="117">
        <v>2</v>
      </c>
      <c r="E96" s="115">
        <v>8</v>
      </c>
      <c r="F96" s="118">
        <v>4</v>
      </c>
      <c r="G96" s="114"/>
      <c r="H96" s="115"/>
      <c r="I96" s="116"/>
      <c r="J96" s="117"/>
      <c r="K96" s="115"/>
      <c r="L96" s="118"/>
      <c r="M96" s="114">
        <v>3</v>
      </c>
      <c r="N96" s="115">
        <v>3</v>
      </c>
      <c r="O96" s="116">
        <v>3</v>
      </c>
      <c r="P96" s="117">
        <v>1</v>
      </c>
      <c r="Q96" s="115">
        <v>15</v>
      </c>
      <c r="R96" s="118">
        <v>34</v>
      </c>
      <c r="S96" s="114"/>
      <c r="T96" s="115">
        <v>4</v>
      </c>
      <c r="U96" s="116">
        <v>33</v>
      </c>
      <c r="V96" s="117"/>
      <c r="W96" s="115"/>
      <c r="X96" s="115"/>
      <c r="Y96" s="138">
        <f t="shared" si="8"/>
        <v>6</v>
      </c>
      <c r="Z96" s="113">
        <f t="shared" si="9"/>
        <v>30</v>
      </c>
      <c r="AA96" s="138">
        <f t="shared" si="10"/>
        <v>74</v>
      </c>
      <c r="AB96" s="138">
        <f t="shared" si="11"/>
        <v>110</v>
      </c>
    </row>
    <row r="97" spans="1:28" s="28" customFormat="1" ht="12.75">
      <c r="A97" s="126"/>
      <c r="B97" s="157" t="s">
        <v>131</v>
      </c>
      <c r="C97" s="138" t="s">
        <v>47</v>
      </c>
      <c r="D97" s="117">
        <v>1</v>
      </c>
      <c r="E97" s="115">
        <v>2</v>
      </c>
      <c r="F97" s="118">
        <v>2</v>
      </c>
      <c r="G97" s="114"/>
      <c r="H97" s="115"/>
      <c r="I97" s="116"/>
      <c r="J97" s="117"/>
      <c r="K97" s="115"/>
      <c r="L97" s="118"/>
      <c r="M97" s="114"/>
      <c r="N97" s="115"/>
      <c r="O97" s="116"/>
      <c r="P97" s="117"/>
      <c r="Q97" s="115"/>
      <c r="R97" s="118">
        <v>1</v>
      </c>
      <c r="S97" s="114">
        <v>3</v>
      </c>
      <c r="T97" s="115">
        <v>1</v>
      </c>
      <c r="U97" s="116">
        <v>4</v>
      </c>
      <c r="V97" s="117"/>
      <c r="W97" s="115"/>
      <c r="X97" s="115"/>
      <c r="Y97" s="138">
        <f t="shared" si="8"/>
        <v>4</v>
      </c>
      <c r="Z97" s="113">
        <f t="shared" si="9"/>
        <v>3</v>
      </c>
      <c r="AA97" s="138">
        <f t="shared" si="10"/>
        <v>7</v>
      </c>
      <c r="AB97" s="138">
        <f t="shared" si="11"/>
        <v>14</v>
      </c>
    </row>
    <row r="98" spans="1:28" s="28" customFormat="1" ht="12.75">
      <c r="A98" s="126"/>
      <c r="B98" s="157" t="s">
        <v>73</v>
      </c>
      <c r="C98" s="138" t="s">
        <v>47</v>
      </c>
      <c r="D98" s="117"/>
      <c r="E98" s="115"/>
      <c r="F98" s="118">
        <v>1</v>
      </c>
      <c r="G98" s="114"/>
      <c r="H98" s="115"/>
      <c r="I98" s="116"/>
      <c r="J98" s="117"/>
      <c r="K98" s="115"/>
      <c r="L98" s="118"/>
      <c r="M98" s="114">
        <v>1</v>
      </c>
      <c r="N98" s="115">
        <v>3</v>
      </c>
      <c r="O98" s="116">
        <v>7</v>
      </c>
      <c r="P98" s="117"/>
      <c r="Q98" s="115"/>
      <c r="R98" s="118">
        <v>2</v>
      </c>
      <c r="S98" s="114">
        <v>3</v>
      </c>
      <c r="T98" s="115">
        <v>3</v>
      </c>
      <c r="U98" s="116">
        <v>50</v>
      </c>
      <c r="V98" s="117"/>
      <c r="W98" s="115"/>
      <c r="X98" s="115"/>
      <c r="Y98" s="138">
        <f t="shared" si="8"/>
        <v>4</v>
      </c>
      <c r="Z98" s="113">
        <f t="shared" si="9"/>
        <v>6</v>
      </c>
      <c r="AA98" s="138">
        <f t="shared" si="10"/>
        <v>60</v>
      </c>
      <c r="AB98" s="138">
        <f t="shared" si="11"/>
        <v>70</v>
      </c>
    </row>
    <row r="99" spans="1:28" s="28" customFormat="1" ht="12.75">
      <c r="A99" s="126"/>
      <c r="B99" s="157" t="s">
        <v>60</v>
      </c>
      <c r="C99" s="138" t="s">
        <v>47</v>
      </c>
      <c r="D99" s="117"/>
      <c r="E99" s="115">
        <v>1</v>
      </c>
      <c r="F99" s="118">
        <v>1</v>
      </c>
      <c r="G99" s="114"/>
      <c r="H99" s="115"/>
      <c r="I99" s="116"/>
      <c r="J99" s="117"/>
      <c r="K99" s="115"/>
      <c r="L99" s="118"/>
      <c r="M99" s="114">
        <v>1</v>
      </c>
      <c r="N99" s="115">
        <v>1</v>
      </c>
      <c r="O99" s="116">
        <v>2</v>
      </c>
      <c r="P99" s="117">
        <v>2</v>
      </c>
      <c r="Q99" s="115"/>
      <c r="R99" s="118">
        <v>3</v>
      </c>
      <c r="S99" s="114">
        <v>2</v>
      </c>
      <c r="T99" s="115">
        <v>8</v>
      </c>
      <c r="U99" s="116">
        <v>24</v>
      </c>
      <c r="V99" s="117"/>
      <c r="W99" s="115"/>
      <c r="X99" s="115"/>
      <c r="Y99" s="138">
        <f t="shared" si="8"/>
        <v>5</v>
      </c>
      <c r="Z99" s="113">
        <f t="shared" si="9"/>
        <v>10</v>
      </c>
      <c r="AA99" s="138">
        <f t="shared" si="10"/>
        <v>30</v>
      </c>
      <c r="AB99" s="138">
        <f t="shared" si="11"/>
        <v>45</v>
      </c>
    </row>
    <row r="100" spans="1:28" s="28" customFormat="1" ht="12.75">
      <c r="A100" s="126"/>
      <c r="B100" s="157" t="s">
        <v>62</v>
      </c>
      <c r="C100" s="138" t="s">
        <v>47</v>
      </c>
      <c r="D100" s="117"/>
      <c r="E100" s="115"/>
      <c r="F100" s="118"/>
      <c r="G100" s="114"/>
      <c r="H100" s="115"/>
      <c r="I100" s="116"/>
      <c r="J100" s="117"/>
      <c r="K100" s="115"/>
      <c r="L100" s="118"/>
      <c r="M100" s="114"/>
      <c r="N100" s="115"/>
      <c r="O100" s="116">
        <v>1</v>
      </c>
      <c r="P100" s="117"/>
      <c r="Q100" s="115"/>
      <c r="R100" s="118"/>
      <c r="S100" s="114">
        <v>20</v>
      </c>
      <c r="T100" s="115">
        <v>28</v>
      </c>
      <c r="U100" s="116">
        <v>112</v>
      </c>
      <c r="V100" s="117"/>
      <c r="W100" s="115"/>
      <c r="X100" s="115"/>
      <c r="Y100" s="138">
        <f t="shared" si="8"/>
        <v>20</v>
      </c>
      <c r="Z100" s="113">
        <f t="shared" si="9"/>
        <v>28</v>
      </c>
      <c r="AA100" s="138">
        <f t="shared" si="10"/>
        <v>113</v>
      </c>
      <c r="AB100" s="138">
        <f t="shared" si="11"/>
        <v>161</v>
      </c>
    </row>
    <row r="101" spans="1:28" s="28" customFormat="1" ht="25.5">
      <c r="A101" s="126"/>
      <c r="B101" s="157" t="s">
        <v>61</v>
      </c>
      <c r="C101" s="138" t="s">
        <v>47</v>
      </c>
      <c r="D101" s="117"/>
      <c r="E101" s="115"/>
      <c r="F101" s="118"/>
      <c r="G101" s="114"/>
      <c r="H101" s="115"/>
      <c r="I101" s="116"/>
      <c r="J101" s="117"/>
      <c r="K101" s="115"/>
      <c r="L101" s="118"/>
      <c r="M101" s="114">
        <v>2</v>
      </c>
      <c r="N101" s="115">
        <v>2</v>
      </c>
      <c r="O101" s="116">
        <v>24</v>
      </c>
      <c r="P101" s="117"/>
      <c r="Q101" s="115"/>
      <c r="R101" s="118"/>
      <c r="S101" s="114">
        <v>1</v>
      </c>
      <c r="T101" s="115">
        <v>19</v>
      </c>
      <c r="U101" s="116">
        <v>102</v>
      </c>
      <c r="V101" s="117"/>
      <c r="W101" s="115"/>
      <c r="X101" s="115"/>
      <c r="Y101" s="138">
        <f t="shared" si="8"/>
        <v>3</v>
      </c>
      <c r="Z101" s="113">
        <f t="shared" si="9"/>
        <v>21</v>
      </c>
      <c r="AA101" s="138">
        <f t="shared" si="10"/>
        <v>126</v>
      </c>
      <c r="AB101" s="138">
        <f t="shared" si="11"/>
        <v>150</v>
      </c>
    </row>
    <row r="102" spans="1:28" s="28" customFormat="1" ht="12.75">
      <c r="A102" s="126"/>
      <c r="B102" s="157" t="s">
        <v>183</v>
      </c>
      <c r="C102" s="138" t="s">
        <v>47</v>
      </c>
      <c r="D102" s="117"/>
      <c r="E102" s="115"/>
      <c r="F102" s="118"/>
      <c r="G102" s="114"/>
      <c r="H102" s="115"/>
      <c r="I102" s="116"/>
      <c r="J102" s="117"/>
      <c r="K102" s="115"/>
      <c r="L102" s="118"/>
      <c r="M102" s="114"/>
      <c r="N102" s="115"/>
      <c r="O102" s="116">
        <v>4</v>
      </c>
      <c r="P102" s="117">
        <v>1</v>
      </c>
      <c r="Q102" s="115">
        <v>2</v>
      </c>
      <c r="R102" s="118">
        <v>26</v>
      </c>
      <c r="S102" s="114">
        <v>1</v>
      </c>
      <c r="T102" s="115">
        <v>13</v>
      </c>
      <c r="U102" s="116">
        <v>142</v>
      </c>
      <c r="V102" s="117"/>
      <c r="W102" s="115"/>
      <c r="X102" s="115"/>
      <c r="Y102" s="138">
        <f t="shared" si="8"/>
        <v>2</v>
      </c>
      <c r="Z102" s="113">
        <f t="shared" si="9"/>
        <v>15</v>
      </c>
      <c r="AA102" s="138">
        <f t="shared" si="10"/>
        <v>172</v>
      </c>
      <c r="AB102" s="138">
        <f t="shared" si="11"/>
        <v>189</v>
      </c>
    </row>
    <row r="103" spans="1:28" ht="63">
      <c r="A103" s="89"/>
      <c r="B103" s="92" t="s">
        <v>195</v>
      </c>
      <c r="C103" s="75" t="s">
        <v>47</v>
      </c>
      <c r="D103" s="95">
        <f>SUM(D94:D102)</f>
        <v>3</v>
      </c>
      <c r="E103" s="40">
        <f aca="true" t="shared" si="14" ref="E103:X103">SUM(E94:E102)</f>
        <v>11</v>
      </c>
      <c r="F103" s="97">
        <f t="shared" si="14"/>
        <v>8</v>
      </c>
      <c r="G103" s="82">
        <f t="shared" si="14"/>
        <v>0</v>
      </c>
      <c r="H103" s="40">
        <f t="shared" si="14"/>
        <v>0</v>
      </c>
      <c r="I103" s="79">
        <f t="shared" si="14"/>
        <v>0</v>
      </c>
      <c r="J103" s="95">
        <f t="shared" si="14"/>
        <v>0</v>
      </c>
      <c r="K103" s="40">
        <f t="shared" si="14"/>
        <v>0</v>
      </c>
      <c r="L103" s="97">
        <f t="shared" si="14"/>
        <v>0</v>
      </c>
      <c r="M103" s="82">
        <f t="shared" si="14"/>
        <v>8</v>
      </c>
      <c r="N103" s="40">
        <f t="shared" si="14"/>
        <v>9</v>
      </c>
      <c r="O103" s="79">
        <f t="shared" si="14"/>
        <v>42</v>
      </c>
      <c r="P103" s="95">
        <f t="shared" si="14"/>
        <v>4</v>
      </c>
      <c r="Q103" s="40">
        <f t="shared" si="14"/>
        <v>17</v>
      </c>
      <c r="R103" s="97">
        <f t="shared" si="14"/>
        <v>66</v>
      </c>
      <c r="S103" s="82">
        <f t="shared" si="14"/>
        <v>32</v>
      </c>
      <c r="T103" s="40">
        <f t="shared" si="14"/>
        <v>116</v>
      </c>
      <c r="U103" s="79">
        <f t="shared" si="14"/>
        <v>591</v>
      </c>
      <c r="V103" s="95">
        <f t="shared" si="14"/>
        <v>0</v>
      </c>
      <c r="W103" s="40">
        <f t="shared" si="14"/>
        <v>0</v>
      </c>
      <c r="X103" s="40">
        <f t="shared" si="14"/>
        <v>0</v>
      </c>
      <c r="Y103" s="75">
        <f t="shared" si="8"/>
        <v>47</v>
      </c>
      <c r="Z103" s="49">
        <f t="shared" si="9"/>
        <v>153</v>
      </c>
      <c r="AA103" s="75">
        <f t="shared" si="10"/>
        <v>707</v>
      </c>
      <c r="AB103" s="75">
        <f t="shared" si="11"/>
        <v>907</v>
      </c>
    </row>
    <row r="104" spans="1:28" ht="15.75">
      <c r="A104" s="90"/>
      <c r="B104" s="93" t="s">
        <v>86</v>
      </c>
      <c r="C104" s="76" t="s">
        <v>50</v>
      </c>
      <c r="D104" s="96">
        <v>5</v>
      </c>
      <c r="E104" s="25">
        <v>6</v>
      </c>
      <c r="F104" s="98">
        <v>10</v>
      </c>
      <c r="G104" s="72"/>
      <c r="H104" s="25">
        <v>1</v>
      </c>
      <c r="I104" s="78">
        <v>1</v>
      </c>
      <c r="J104" s="96"/>
      <c r="K104" s="25"/>
      <c r="L104" s="98"/>
      <c r="M104" s="72">
        <v>1</v>
      </c>
      <c r="N104" s="25">
        <v>3</v>
      </c>
      <c r="O104" s="78">
        <v>9</v>
      </c>
      <c r="P104" s="96">
        <v>2</v>
      </c>
      <c r="Q104" s="25">
        <v>12</v>
      </c>
      <c r="R104" s="98">
        <v>35</v>
      </c>
      <c r="S104" s="72"/>
      <c r="T104" s="25">
        <v>11</v>
      </c>
      <c r="U104" s="78">
        <v>15</v>
      </c>
      <c r="V104" s="96"/>
      <c r="W104" s="25"/>
      <c r="X104" s="25"/>
      <c r="Y104" s="76">
        <f t="shared" si="8"/>
        <v>8</v>
      </c>
      <c r="Z104" s="47">
        <f t="shared" si="9"/>
        <v>33</v>
      </c>
      <c r="AA104" s="76">
        <f t="shared" si="10"/>
        <v>70</v>
      </c>
      <c r="AB104" s="76">
        <f t="shared" si="11"/>
        <v>111</v>
      </c>
    </row>
    <row r="105" spans="1:28" s="28" customFormat="1" ht="12.75">
      <c r="A105" s="126"/>
      <c r="B105" s="157" t="s">
        <v>87</v>
      </c>
      <c r="C105" s="138" t="s">
        <v>50</v>
      </c>
      <c r="D105" s="117">
        <v>0</v>
      </c>
      <c r="E105" s="115">
        <v>2</v>
      </c>
      <c r="F105" s="118">
        <v>1</v>
      </c>
      <c r="G105" s="114"/>
      <c r="H105" s="115"/>
      <c r="I105" s="116"/>
      <c r="J105" s="117"/>
      <c r="K105" s="115"/>
      <c r="L105" s="118"/>
      <c r="M105" s="114"/>
      <c r="N105" s="115">
        <v>1</v>
      </c>
      <c r="O105" s="116"/>
      <c r="P105" s="117"/>
      <c r="Q105" s="115"/>
      <c r="R105" s="118"/>
      <c r="S105" s="114"/>
      <c r="T105" s="115"/>
      <c r="U105" s="116"/>
      <c r="V105" s="117"/>
      <c r="W105" s="115"/>
      <c r="X105" s="115"/>
      <c r="Y105" s="138">
        <f t="shared" si="8"/>
        <v>0</v>
      </c>
      <c r="Z105" s="113">
        <f t="shared" si="9"/>
        <v>3</v>
      </c>
      <c r="AA105" s="138">
        <f t="shared" si="10"/>
        <v>1</v>
      </c>
      <c r="AB105" s="138">
        <f t="shared" si="11"/>
        <v>4</v>
      </c>
    </row>
    <row r="106" spans="1:28" s="28" customFormat="1" ht="12.75">
      <c r="A106" s="126"/>
      <c r="B106" s="157" t="s">
        <v>100</v>
      </c>
      <c r="C106" s="138" t="s">
        <v>50</v>
      </c>
      <c r="D106" s="117">
        <v>1</v>
      </c>
      <c r="E106" s="115">
        <v>1</v>
      </c>
      <c r="F106" s="118">
        <v>2</v>
      </c>
      <c r="G106" s="114"/>
      <c r="H106" s="115"/>
      <c r="I106" s="116"/>
      <c r="J106" s="117"/>
      <c r="K106" s="115"/>
      <c r="L106" s="118"/>
      <c r="M106" s="114"/>
      <c r="N106" s="115"/>
      <c r="O106" s="116">
        <v>4</v>
      </c>
      <c r="P106" s="117">
        <v>2</v>
      </c>
      <c r="Q106" s="115">
        <v>3</v>
      </c>
      <c r="R106" s="118">
        <v>15</v>
      </c>
      <c r="S106" s="114"/>
      <c r="T106" s="115">
        <v>5</v>
      </c>
      <c r="U106" s="116">
        <v>8</v>
      </c>
      <c r="V106" s="117"/>
      <c r="W106" s="115"/>
      <c r="X106" s="115"/>
      <c r="Y106" s="138">
        <f t="shared" si="8"/>
        <v>3</v>
      </c>
      <c r="Z106" s="113">
        <f t="shared" si="9"/>
        <v>9</v>
      </c>
      <c r="AA106" s="138">
        <f t="shared" si="10"/>
        <v>29</v>
      </c>
      <c r="AB106" s="138">
        <f t="shared" si="11"/>
        <v>41</v>
      </c>
    </row>
    <row r="107" spans="1:28" s="28" customFormat="1" ht="12.75">
      <c r="A107" s="126"/>
      <c r="B107" s="157" t="s">
        <v>88</v>
      </c>
      <c r="C107" s="138" t="s">
        <v>50</v>
      </c>
      <c r="D107" s="117">
        <v>3</v>
      </c>
      <c r="E107" s="115">
        <v>2</v>
      </c>
      <c r="F107" s="118">
        <v>3</v>
      </c>
      <c r="G107" s="114"/>
      <c r="H107" s="115"/>
      <c r="I107" s="116"/>
      <c r="J107" s="117"/>
      <c r="K107" s="115"/>
      <c r="L107" s="118"/>
      <c r="M107" s="114"/>
      <c r="N107" s="115"/>
      <c r="O107" s="116">
        <v>1</v>
      </c>
      <c r="P107" s="117"/>
      <c r="Q107" s="115">
        <v>5</v>
      </c>
      <c r="R107" s="118">
        <v>14</v>
      </c>
      <c r="S107" s="114"/>
      <c r="T107" s="115">
        <v>2</v>
      </c>
      <c r="U107" s="116"/>
      <c r="V107" s="117"/>
      <c r="W107" s="115"/>
      <c r="X107" s="115"/>
      <c r="Y107" s="138">
        <f t="shared" si="8"/>
        <v>3</v>
      </c>
      <c r="Z107" s="113">
        <f t="shared" si="9"/>
        <v>9</v>
      </c>
      <c r="AA107" s="138">
        <f t="shared" si="10"/>
        <v>18</v>
      </c>
      <c r="AB107" s="138">
        <f t="shared" si="11"/>
        <v>30</v>
      </c>
    </row>
    <row r="108" spans="1:28" s="28" customFormat="1" ht="12.75">
      <c r="A108" s="126"/>
      <c r="B108" s="157" t="s">
        <v>89</v>
      </c>
      <c r="C108" s="138" t="s">
        <v>50</v>
      </c>
      <c r="D108" s="117">
        <v>1</v>
      </c>
      <c r="E108" s="115">
        <v>1</v>
      </c>
      <c r="F108" s="118">
        <v>2</v>
      </c>
      <c r="G108" s="114"/>
      <c r="H108" s="115">
        <v>1</v>
      </c>
      <c r="I108" s="116">
        <v>1</v>
      </c>
      <c r="J108" s="117"/>
      <c r="K108" s="115"/>
      <c r="L108" s="118"/>
      <c r="M108" s="114">
        <v>1</v>
      </c>
      <c r="N108" s="115"/>
      <c r="O108" s="116"/>
      <c r="P108" s="117"/>
      <c r="Q108" s="115">
        <v>3</v>
      </c>
      <c r="R108" s="118">
        <v>1</v>
      </c>
      <c r="S108" s="114"/>
      <c r="T108" s="115">
        <v>1</v>
      </c>
      <c r="U108" s="116">
        <v>3</v>
      </c>
      <c r="V108" s="117"/>
      <c r="W108" s="115"/>
      <c r="X108" s="115"/>
      <c r="Y108" s="138">
        <f t="shared" si="8"/>
        <v>2</v>
      </c>
      <c r="Z108" s="113">
        <f t="shared" si="9"/>
        <v>6</v>
      </c>
      <c r="AA108" s="138">
        <f t="shared" si="10"/>
        <v>7</v>
      </c>
      <c r="AB108" s="138">
        <f t="shared" si="11"/>
        <v>15</v>
      </c>
    </row>
    <row r="109" spans="1:28" s="28" customFormat="1" ht="12.75">
      <c r="A109" s="126"/>
      <c r="B109" s="157" t="s">
        <v>90</v>
      </c>
      <c r="C109" s="138" t="s">
        <v>50</v>
      </c>
      <c r="D109" s="117"/>
      <c r="E109" s="115"/>
      <c r="F109" s="118">
        <v>1</v>
      </c>
      <c r="G109" s="114"/>
      <c r="H109" s="115"/>
      <c r="I109" s="116"/>
      <c r="J109" s="117"/>
      <c r="K109" s="115"/>
      <c r="L109" s="118"/>
      <c r="M109" s="114"/>
      <c r="N109" s="115">
        <v>2</v>
      </c>
      <c r="O109" s="116">
        <v>3</v>
      </c>
      <c r="P109" s="117"/>
      <c r="Q109" s="115">
        <v>1</v>
      </c>
      <c r="R109" s="118">
        <v>3</v>
      </c>
      <c r="S109" s="114"/>
      <c r="T109" s="115">
        <v>3</v>
      </c>
      <c r="U109" s="116">
        <v>2</v>
      </c>
      <c r="V109" s="117"/>
      <c r="W109" s="115"/>
      <c r="X109" s="115"/>
      <c r="Y109" s="138">
        <f t="shared" si="8"/>
        <v>0</v>
      </c>
      <c r="Z109" s="113">
        <f t="shared" si="9"/>
        <v>6</v>
      </c>
      <c r="AA109" s="138">
        <f t="shared" si="10"/>
        <v>9</v>
      </c>
      <c r="AB109" s="138">
        <f t="shared" si="11"/>
        <v>15</v>
      </c>
    </row>
    <row r="110" spans="1:28" s="28" customFormat="1" ht="25.5">
      <c r="A110" s="126"/>
      <c r="B110" s="157" t="s">
        <v>91</v>
      </c>
      <c r="C110" s="138" t="s">
        <v>50</v>
      </c>
      <c r="D110" s="117"/>
      <c r="E110" s="115"/>
      <c r="F110" s="118">
        <v>1</v>
      </c>
      <c r="G110" s="114"/>
      <c r="H110" s="115"/>
      <c r="I110" s="116"/>
      <c r="J110" s="117"/>
      <c r="K110" s="115"/>
      <c r="L110" s="118"/>
      <c r="M110" s="114"/>
      <c r="N110" s="115"/>
      <c r="O110" s="116">
        <v>1</v>
      </c>
      <c r="P110" s="117"/>
      <c r="Q110" s="115"/>
      <c r="R110" s="118">
        <v>2</v>
      </c>
      <c r="S110" s="114"/>
      <c r="T110" s="115"/>
      <c r="U110" s="116">
        <v>1</v>
      </c>
      <c r="V110" s="117"/>
      <c r="W110" s="115"/>
      <c r="X110" s="115"/>
      <c r="Y110" s="138">
        <f t="shared" si="8"/>
        <v>0</v>
      </c>
      <c r="Z110" s="113">
        <f t="shared" si="9"/>
        <v>0</v>
      </c>
      <c r="AA110" s="138">
        <f t="shared" si="10"/>
        <v>5</v>
      </c>
      <c r="AB110" s="138">
        <f t="shared" si="11"/>
        <v>5</v>
      </c>
    </row>
    <row r="111" spans="1:28" s="28" customFormat="1" ht="25.5">
      <c r="A111" s="126"/>
      <c r="B111" s="126" t="s">
        <v>307</v>
      </c>
      <c r="C111" s="138" t="s">
        <v>50</v>
      </c>
      <c r="D111" s="117"/>
      <c r="E111" s="115"/>
      <c r="F111" s="118"/>
      <c r="G111" s="114"/>
      <c r="H111" s="115"/>
      <c r="I111" s="116"/>
      <c r="J111" s="117"/>
      <c r="K111" s="115"/>
      <c r="L111" s="118"/>
      <c r="M111" s="114"/>
      <c r="N111" s="115"/>
      <c r="O111" s="116"/>
      <c r="P111" s="117"/>
      <c r="Q111" s="115"/>
      <c r="R111" s="118"/>
      <c r="S111" s="114"/>
      <c r="T111" s="115"/>
      <c r="U111" s="116">
        <v>1</v>
      </c>
      <c r="V111" s="117"/>
      <c r="W111" s="115"/>
      <c r="X111" s="115"/>
      <c r="Y111" s="138">
        <f t="shared" si="8"/>
        <v>0</v>
      </c>
      <c r="Z111" s="113">
        <f t="shared" si="9"/>
        <v>0</v>
      </c>
      <c r="AA111" s="138">
        <f t="shared" si="10"/>
        <v>1</v>
      </c>
      <c r="AB111" s="138">
        <f t="shared" si="11"/>
        <v>1</v>
      </c>
    </row>
    <row r="112" spans="1:28" ht="48" thickBot="1">
      <c r="A112" s="91"/>
      <c r="B112" s="94" t="s">
        <v>196</v>
      </c>
      <c r="C112" s="68" t="s">
        <v>50</v>
      </c>
      <c r="D112" s="99">
        <f>SUM(D105:D111)</f>
        <v>5</v>
      </c>
      <c r="E112" s="83">
        <f aca="true" t="shared" si="15" ref="E112:X112">SUM(E105:E111)</f>
        <v>6</v>
      </c>
      <c r="F112" s="100">
        <f t="shared" si="15"/>
        <v>10</v>
      </c>
      <c r="G112" s="84">
        <f t="shared" si="15"/>
        <v>0</v>
      </c>
      <c r="H112" s="83">
        <f t="shared" si="15"/>
        <v>1</v>
      </c>
      <c r="I112" s="85">
        <f t="shared" si="15"/>
        <v>1</v>
      </c>
      <c r="J112" s="99">
        <f t="shared" si="15"/>
        <v>0</v>
      </c>
      <c r="K112" s="83">
        <f t="shared" si="15"/>
        <v>0</v>
      </c>
      <c r="L112" s="100">
        <f t="shared" si="15"/>
        <v>0</v>
      </c>
      <c r="M112" s="84">
        <f t="shared" si="15"/>
        <v>1</v>
      </c>
      <c r="N112" s="83">
        <f t="shared" si="15"/>
        <v>3</v>
      </c>
      <c r="O112" s="85">
        <f t="shared" si="15"/>
        <v>9</v>
      </c>
      <c r="P112" s="99">
        <f t="shared" si="15"/>
        <v>2</v>
      </c>
      <c r="Q112" s="83">
        <f t="shared" si="15"/>
        <v>12</v>
      </c>
      <c r="R112" s="100">
        <f t="shared" si="15"/>
        <v>35</v>
      </c>
      <c r="S112" s="84">
        <f t="shared" si="15"/>
        <v>0</v>
      </c>
      <c r="T112" s="83">
        <f t="shared" si="15"/>
        <v>11</v>
      </c>
      <c r="U112" s="85">
        <f t="shared" si="15"/>
        <v>15</v>
      </c>
      <c r="V112" s="99">
        <f t="shared" si="15"/>
        <v>0</v>
      </c>
      <c r="W112" s="83">
        <f t="shared" si="15"/>
        <v>0</v>
      </c>
      <c r="X112" s="83">
        <f t="shared" si="15"/>
        <v>0</v>
      </c>
      <c r="Y112" s="68">
        <f t="shared" si="8"/>
        <v>8</v>
      </c>
      <c r="Z112" s="64">
        <f t="shared" si="9"/>
        <v>33</v>
      </c>
      <c r="AA112" s="68">
        <f t="shared" si="10"/>
        <v>70</v>
      </c>
      <c r="AB112" s="68">
        <f t="shared" si="11"/>
        <v>111</v>
      </c>
    </row>
    <row r="113" spans="1:28" ht="36.75" thickBot="1">
      <c r="A113" s="158"/>
      <c r="B113" s="159" t="s">
        <v>92</v>
      </c>
      <c r="C113" s="160"/>
      <c r="D113" s="161">
        <f aca="true" t="shared" si="16" ref="D113:X113">D112+D103+D92+D76+D57+D48+D40+D30</f>
        <v>288</v>
      </c>
      <c r="E113" s="162">
        <f t="shared" si="16"/>
        <v>803</v>
      </c>
      <c r="F113" s="163">
        <f t="shared" si="16"/>
        <v>2154</v>
      </c>
      <c r="G113" s="164">
        <f t="shared" si="16"/>
        <v>74</v>
      </c>
      <c r="H113" s="162">
        <f t="shared" si="16"/>
        <v>153</v>
      </c>
      <c r="I113" s="165">
        <f t="shared" si="16"/>
        <v>556</v>
      </c>
      <c r="J113" s="161">
        <f t="shared" si="16"/>
        <v>0</v>
      </c>
      <c r="K113" s="162">
        <f t="shared" si="16"/>
        <v>3</v>
      </c>
      <c r="L113" s="163">
        <f t="shared" si="16"/>
        <v>2</v>
      </c>
      <c r="M113" s="164">
        <f t="shared" si="16"/>
        <v>27</v>
      </c>
      <c r="N113" s="162">
        <f t="shared" si="16"/>
        <v>33</v>
      </c>
      <c r="O113" s="165">
        <f t="shared" si="16"/>
        <v>128</v>
      </c>
      <c r="P113" s="161">
        <f t="shared" si="16"/>
        <v>621</v>
      </c>
      <c r="Q113" s="162">
        <f t="shared" si="16"/>
        <v>1729</v>
      </c>
      <c r="R113" s="163">
        <f t="shared" si="16"/>
        <v>4896</v>
      </c>
      <c r="S113" s="164">
        <f t="shared" si="16"/>
        <v>291</v>
      </c>
      <c r="T113" s="162">
        <f t="shared" si="16"/>
        <v>1086</v>
      </c>
      <c r="U113" s="165">
        <f t="shared" si="16"/>
        <v>4044</v>
      </c>
      <c r="V113" s="161">
        <f t="shared" si="16"/>
        <v>0</v>
      </c>
      <c r="W113" s="162">
        <f t="shared" si="16"/>
        <v>0</v>
      </c>
      <c r="X113" s="162">
        <f t="shared" si="16"/>
        <v>0</v>
      </c>
      <c r="Y113" s="132">
        <f t="shared" si="8"/>
        <v>1301</v>
      </c>
      <c r="Z113" s="131">
        <f t="shared" si="9"/>
        <v>3807</v>
      </c>
      <c r="AA113" s="132">
        <f t="shared" si="10"/>
        <v>11780</v>
      </c>
      <c r="AB113" s="132">
        <f t="shared" si="11"/>
        <v>16888</v>
      </c>
    </row>
    <row r="115" spans="2:28" ht="16.5" thickBot="1">
      <c r="B115" s="136" t="s">
        <v>197</v>
      </c>
      <c r="C115" s="3"/>
      <c r="Y115" s="3"/>
      <c r="Z115" s="3"/>
      <c r="AA115" s="3"/>
      <c r="AB115" s="3"/>
    </row>
    <row r="116" spans="2:28" ht="15" thickBot="1">
      <c r="B116" s="195" t="s">
        <v>198</v>
      </c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7"/>
    </row>
    <row r="117" spans="2:28" ht="15" thickBot="1">
      <c r="B117" s="198" t="s">
        <v>199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200"/>
    </row>
    <row r="118" spans="2:28" ht="15" thickBot="1">
      <c r="B118" s="201" t="s">
        <v>200</v>
      </c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3"/>
    </row>
    <row r="302" ht="12.75">
      <c r="AC302" s="4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</sheetData>
  <mergeCells count="14">
    <mergeCell ref="A1:AB1"/>
    <mergeCell ref="A2:AB4"/>
    <mergeCell ref="Y5:AA5"/>
    <mergeCell ref="AB5:AB6"/>
    <mergeCell ref="D5:F5"/>
    <mergeCell ref="G5:I5"/>
    <mergeCell ref="J5:L5"/>
    <mergeCell ref="M5:O5"/>
    <mergeCell ref="P5:R5"/>
    <mergeCell ref="S5:U5"/>
    <mergeCell ref="B116:AB116"/>
    <mergeCell ref="B117:AB117"/>
    <mergeCell ref="B118:AB118"/>
    <mergeCell ref="V5:X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5"/>
  <sheetViews>
    <sheetView zoomScale="75" zoomScaleNormal="75" workbookViewId="0" topLeftCell="A2">
      <selection activeCell="A9" sqref="A9:IV21"/>
    </sheetView>
  </sheetViews>
  <sheetFormatPr defaultColWidth="9.00390625" defaultRowHeight="12.75"/>
  <cols>
    <col min="1" max="1" width="2.125" style="3" customWidth="1"/>
    <col min="2" max="2" width="19.625" style="3" customWidth="1"/>
    <col min="3" max="3" width="7.125" style="26" customWidth="1"/>
    <col min="4" max="4" width="4.25390625" style="3" customWidth="1"/>
    <col min="5" max="5" width="5.75390625" style="3" customWidth="1"/>
    <col min="6" max="6" width="5.625" style="3" customWidth="1"/>
    <col min="7" max="7" width="3.25390625" style="3" customWidth="1"/>
    <col min="8" max="9" width="4.25390625" style="3" customWidth="1"/>
    <col min="10" max="10" width="2.25390625" style="3" customWidth="1"/>
    <col min="11" max="11" width="2.625" style="3" customWidth="1"/>
    <col min="12" max="12" width="2.75390625" style="3" customWidth="1"/>
    <col min="13" max="14" width="3.625" style="3" customWidth="1"/>
    <col min="15" max="15" width="4.25390625" style="3" customWidth="1"/>
    <col min="16" max="16" width="5.625" style="3" customWidth="1"/>
    <col min="17" max="17" width="5.375" style="3" customWidth="1"/>
    <col min="18" max="18" width="6.75390625" style="3" customWidth="1"/>
    <col min="19" max="19" width="4.625" style="3" customWidth="1"/>
    <col min="20" max="20" width="5.00390625" style="3" customWidth="1"/>
    <col min="21" max="21" width="5.625" style="3" customWidth="1"/>
    <col min="22" max="22" width="2.75390625" style="3" customWidth="1"/>
    <col min="23" max="23" width="2.625" style="3" customWidth="1"/>
    <col min="24" max="24" width="2.375" style="3" customWidth="1"/>
    <col min="25" max="25" width="5.625" style="26" customWidth="1"/>
    <col min="26" max="26" width="7.25390625" style="26" customWidth="1"/>
    <col min="27" max="28" width="7.375" style="26" customWidth="1"/>
    <col min="29" max="16384" width="9.125" style="3" customWidth="1"/>
  </cols>
  <sheetData>
    <row r="1" spans="1:28" ht="13.5" customHeight="1">
      <c r="A1" s="4"/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"/>
      <c r="Z1" s="6"/>
      <c r="AA1" s="6"/>
      <c r="AB1" s="6"/>
    </row>
    <row r="2" spans="1:28" ht="18" customHeight="1">
      <c r="A2" s="207" t="s">
        <v>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 t="s">
        <v>75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2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13.5" customHeight="1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ht="74.25" customHeight="1" thickBot="1">
      <c r="A6" s="15" t="s">
        <v>0</v>
      </c>
      <c r="B6" s="41" t="s">
        <v>41</v>
      </c>
      <c r="C6" s="102" t="s">
        <v>48</v>
      </c>
      <c r="D6" s="204" t="s">
        <v>1</v>
      </c>
      <c r="E6" s="205"/>
      <c r="F6" s="206"/>
      <c r="G6" s="205" t="s">
        <v>8</v>
      </c>
      <c r="H6" s="205"/>
      <c r="I6" s="206"/>
      <c r="J6" s="204" t="s">
        <v>9</v>
      </c>
      <c r="K6" s="205"/>
      <c r="L6" s="206"/>
      <c r="M6" s="204" t="s">
        <v>51</v>
      </c>
      <c r="N6" s="205"/>
      <c r="O6" s="206"/>
      <c r="P6" s="204" t="s">
        <v>5</v>
      </c>
      <c r="Q6" s="205"/>
      <c r="R6" s="206"/>
      <c r="S6" s="204" t="s">
        <v>6</v>
      </c>
      <c r="T6" s="205"/>
      <c r="U6" s="206"/>
      <c r="V6" s="204" t="s">
        <v>7</v>
      </c>
      <c r="W6" s="205"/>
      <c r="X6" s="206"/>
      <c r="Y6" s="204" t="s">
        <v>10</v>
      </c>
      <c r="Z6" s="205"/>
      <c r="AA6" s="206"/>
      <c r="AB6" s="208" t="s">
        <v>11</v>
      </c>
    </row>
    <row r="7" spans="1:28" ht="38.25" customHeight="1" thickBot="1">
      <c r="A7" s="15"/>
      <c r="B7" s="41"/>
      <c r="C7" s="101"/>
      <c r="D7" s="108" t="s">
        <v>2</v>
      </c>
      <c r="E7" s="109" t="s">
        <v>3</v>
      </c>
      <c r="F7" s="110" t="s">
        <v>4</v>
      </c>
      <c r="G7" s="111" t="s">
        <v>2</v>
      </c>
      <c r="H7" s="109" t="s">
        <v>3</v>
      </c>
      <c r="I7" s="110" t="s">
        <v>4</v>
      </c>
      <c r="J7" s="108" t="s">
        <v>2</v>
      </c>
      <c r="K7" s="109" t="s">
        <v>3</v>
      </c>
      <c r="L7" s="110" t="s">
        <v>4</v>
      </c>
      <c r="M7" s="108" t="s">
        <v>2</v>
      </c>
      <c r="N7" s="109" t="s">
        <v>3</v>
      </c>
      <c r="O7" s="110" t="s">
        <v>4</v>
      </c>
      <c r="P7" s="108" t="s">
        <v>2</v>
      </c>
      <c r="Q7" s="109" t="s">
        <v>3</v>
      </c>
      <c r="R7" s="110" t="s">
        <v>4</v>
      </c>
      <c r="S7" s="108" t="s">
        <v>2</v>
      </c>
      <c r="T7" s="109" t="s">
        <v>3</v>
      </c>
      <c r="U7" s="110" t="s">
        <v>4</v>
      </c>
      <c r="V7" s="108" t="s">
        <v>2</v>
      </c>
      <c r="W7" s="109" t="s">
        <v>3</v>
      </c>
      <c r="X7" s="110" t="s">
        <v>4</v>
      </c>
      <c r="Y7" s="108" t="s">
        <v>2</v>
      </c>
      <c r="Z7" s="109" t="s">
        <v>3</v>
      </c>
      <c r="AA7" s="110" t="s">
        <v>4</v>
      </c>
      <c r="AB7" s="214"/>
    </row>
    <row r="8" spans="1:28" ht="13.5" thickBot="1">
      <c r="A8" s="7">
        <v>1</v>
      </c>
      <c r="B8" s="1">
        <v>2</v>
      </c>
      <c r="C8" s="8"/>
      <c r="D8" s="9">
        <v>3</v>
      </c>
      <c r="E8" s="10">
        <v>4</v>
      </c>
      <c r="F8" s="11">
        <v>5</v>
      </c>
      <c r="G8" s="12">
        <v>6</v>
      </c>
      <c r="H8" s="13">
        <v>7</v>
      </c>
      <c r="I8" s="14">
        <v>8</v>
      </c>
      <c r="J8" s="12">
        <v>9</v>
      </c>
      <c r="K8" s="13">
        <v>10</v>
      </c>
      <c r="L8" s="14">
        <v>11</v>
      </c>
      <c r="M8" s="12">
        <v>12</v>
      </c>
      <c r="N8" s="13">
        <v>13</v>
      </c>
      <c r="O8" s="14">
        <v>14</v>
      </c>
      <c r="P8" s="12">
        <v>15</v>
      </c>
      <c r="Q8" s="13">
        <v>16</v>
      </c>
      <c r="R8" s="14">
        <v>17</v>
      </c>
      <c r="S8" s="12">
        <v>18</v>
      </c>
      <c r="T8" s="13">
        <v>19</v>
      </c>
      <c r="U8" s="14">
        <v>20</v>
      </c>
      <c r="V8" s="12">
        <v>21</v>
      </c>
      <c r="W8" s="13">
        <v>22</v>
      </c>
      <c r="X8" s="14">
        <v>23</v>
      </c>
      <c r="Y8" s="81">
        <v>24</v>
      </c>
      <c r="Z8" s="80">
        <v>25</v>
      </c>
      <c r="AA8" s="77">
        <v>26</v>
      </c>
      <c r="AB8" s="74">
        <v>27</v>
      </c>
    </row>
    <row r="9" spans="1:28" ht="15.75">
      <c r="A9" s="16"/>
      <c r="B9" s="17" t="s">
        <v>46</v>
      </c>
      <c r="C9" s="18" t="s">
        <v>46</v>
      </c>
      <c r="D9" s="72">
        <v>565</v>
      </c>
      <c r="E9" s="25">
        <v>1816</v>
      </c>
      <c r="F9" s="78">
        <v>4521</v>
      </c>
      <c r="G9" s="72">
        <v>46</v>
      </c>
      <c r="H9" s="25">
        <v>149</v>
      </c>
      <c r="I9" s="78">
        <v>674</v>
      </c>
      <c r="J9" s="72"/>
      <c r="K9" s="25"/>
      <c r="L9" s="78">
        <v>1</v>
      </c>
      <c r="M9" s="72">
        <v>5</v>
      </c>
      <c r="N9" s="25">
        <v>31</v>
      </c>
      <c r="O9" s="78">
        <v>86</v>
      </c>
      <c r="P9" s="72">
        <v>1566</v>
      </c>
      <c r="Q9" s="25">
        <v>5398</v>
      </c>
      <c r="R9" s="78">
        <v>14638</v>
      </c>
      <c r="S9" s="72">
        <v>135</v>
      </c>
      <c r="T9" s="25">
        <v>230</v>
      </c>
      <c r="U9" s="78">
        <v>1029</v>
      </c>
      <c r="V9" s="72"/>
      <c r="W9" s="25"/>
      <c r="X9" s="78"/>
      <c r="Y9" s="72">
        <f>D9+G9+J9+M9+P9+S9+V9</f>
        <v>2317</v>
      </c>
      <c r="Z9" s="25">
        <f>E9+H9+K9+N9+Q9+T9+W9</f>
        <v>7624</v>
      </c>
      <c r="AA9" s="78">
        <f>F9+I9+L9+O9+R9+U9+X9</f>
        <v>20949</v>
      </c>
      <c r="AB9" s="76">
        <f>Y9+Z9+AA9</f>
        <v>30890</v>
      </c>
    </row>
    <row r="10" spans="1:28" s="28" customFormat="1" ht="12.75">
      <c r="A10" s="141"/>
      <c r="B10" s="105" t="s">
        <v>102</v>
      </c>
      <c r="C10" s="142" t="s">
        <v>46</v>
      </c>
      <c r="D10" s="114">
        <v>59</v>
      </c>
      <c r="E10" s="115">
        <v>195</v>
      </c>
      <c r="F10" s="116">
        <v>508</v>
      </c>
      <c r="G10" s="114">
        <v>23</v>
      </c>
      <c r="H10" s="115">
        <v>60</v>
      </c>
      <c r="I10" s="116">
        <v>297</v>
      </c>
      <c r="J10" s="114"/>
      <c r="K10" s="115"/>
      <c r="L10" s="116"/>
      <c r="M10" s="114"/>
      <c r="N10" s="115"/>
      <c r="O10" s="116">
        <v>1</v>
      </c>
      <c r="P10" s="114">
        <v>206</v>
      </c>
      <c r="Q10" s="115">
        <v>660</v>
      </c>
      <c r="R10" s="116">
        <v>1886</v>
      </c>
      <c r="S10" s="114">
        <v>13</v>
      </c>
      <c r="T10" s="115">
        <v>10</v>
      </c>
      <c r="U10" s="116">
        <v>46</v>
      </c>
      <c r="V10" s="114"/>
      <c r="W10" s="115"/>
      <c r="X10" s="116"/>
      <c r="Y10" s="143">
        <f aca="true" t="shared" si="0" ref="Y10:Y65">D10+G10+J10+M10+P10+S10+V10</f>
        <v>301</v>
      </c>
      <c r="Z10" s="144">
        <f aca="true" t="shared" si="1" ref="Z10:Z65">E10+H10+K10+N10+Q10+T10+W10</f>
        <v>925</v>
      </c>
      <c r="AA10" s="145">
        <f aca="true" t="shared" si="2" ref="AA10:AA65">F10+I10+L10+O10+R10+U10+X10</f>
        <v>2738</v>
      </c>
      <c r="AB10" s="138">
        <f aca="true" t="shared" si="3" ref="AB10:AB65">Y10+Z10+AA10</f>
        <v>3964</v>
      </c>
    </row>
    <row r="11" spans="1:28" s="28" customFormat="1" ht="12.75">
      <c r="A11" s="141"/>
      <c r="B11" s="105" t="s">
        <v>103</v>
      </c>
      <c r="C11" s="142" t="s">
        <v>46</v>
      </c>
      <c r="D11" s="114">
        <v>61</v>
      </c>
      <c r="E11" s="115">
        <v>218</v>
      </c>
      <c r="F11" s="116">
        <v>532</v>
      </c>
      <c r="G11" s="114">
        <v>2</v>
      </c>
      <c r="H11" s="115">
        <v>39</v>
      </c>
      <c r="I11" s="116">
        <v>138</v>
      </c>
      <c r="J11" s="114"/>
      <c r="K11" s="115"/>
      <c r="L11" s="116"/>
      <c r="M11" s="114"/>
      <c r="N11" s="115"/>
      <c r="O11" s="116"/>
      <c r="P11" s="114">
        <v>220</v>
      </c>
      <c r="Q11" s="115">
        <v>649</v>
      </c>
      <c r="R11" s="116">
        <v>1818</v>
      </c>
      <c r="S11" s="114">
        <v>7</v>
      </c>
      <c r="T11" s="115">
        <v>22</v>
      </c>
      <c r="U11" s="116">
        <v>87</v>
      </c>
      <c r="V11" s="114"/>
      <c r="W11" s="115"/>
      <c r="X11" s="116"/>
      <c r="Y11" s="143">
        <f t="shared" si="0"/>
        <v>290</v>
      </c>
      <c r="Z11" s="144">
        <f t="shared" si="1"/>
        <v>928</v>
      </c>
      <c r="AA11" s="145">
        <f t="shared" si="2"/>
        <v>2575</v>
      </c>
      <c r="AB11" s="138">
        <f t="shared" si="3"/>
        <v>3793</v>
      </c>
    </row>
    <row r="12" spans="1:28" s="28" customFormat="1" ht="12.75">
      <c r="A12" s="141"/>
      <c r="B12" s="105" t="s">
        <v>104</v>
      </c>
      <c r="C12" s="142" t="s">
        <v>46</v>
      </c>
      <c r="D12" s="114">
        <v>4</v>
      </c>
      <c r="E12" s="115">
        <v>20</v>
      </c>
      <c r="F12" s="116">
        <v>33</v>
      </c>
      <c r="G12" s="114"/>
      <c r="H12" s="115"/>
      <c r="I12" s="116"/>
      <c r="J12" s="114"/>
      <c r="K12" s="115"/>
      <c r="L12" s="116"/>
      <c r="M12" s="114">
        <v>1</v>
      </c>
      <c r="N12" s="115">
        <v>2</v>
      </c>
      <c r="O12" s="116">
        <v>3</v>
      </c>
      <c r="P12" s="114">
        <v>9</v>
      </c>
      <c r="Q12" s="115">
        <v>31</v>
      </c>
      <c r="R12" s="116">
        <v>67</v>
      </c>
      <c r="S12" s="114">
        <v>4</v>
      </c>
      <c r="T12" s="115">
        <v>22</v>
      </c>
      <c r="U12" s="116">
        <v>32</v>
      </c>
      <c r="V12" s="114"/>
      <c r="W12" s="115"/>
      <c r="X12" s="116"/>
      <c r="Y12" s="143">
        <f t="shared" si="0"/>
        <v>18</v>
      </c>
      <c r="Z12" s="144">
        <f t="shared" si="1"/>
        <v>75</v>
      </c>
      <c r="AA12" s="145">
        <f t="shared" si="2"/>
        <v>135</v>
      </c>
      <c r="AB12" s="138">
        <f t="shared" si="3"/>
        <v>228</v>
      </c>
    </row>
    <row r="13" spans="1:28" s="28" customFormat="1" ht="12.75">
      <c r="A13" s="141"/>
      <c r="B13" s="146" t="s">
        <v>332</v>
      </c>
      <c r="C13" s="142" t="s">
        <v>46</v>
      </c>
      <c r="D13" s="114">
        <v>4</v>
      </c>
      <c r="E13" s="115">
        <v>11</v>
      </c>
      <c r="F13" s="116">
        <v>45</v>
      </c>
      <c r="G13" s="114"/>
      <c r="H13" s="115"/>
      <c r="I13" s="116"/>
      <c r="J13" s="114"/>
      <c r="K13" s="115"/>
      <c r="L13" s="116"/>
      <c r="M13" s="114"/>
      <c r="N13" s="115"/>
      <c r="O13" s="116"/>
      <c r="P13" s="114">
        <v>13</v>
      </c>
      <c r="Q13" s="115">
        <v>54</v>
      </c>
      <c r="R13" s="116">
        <v>201</v>
      </c>
      <c r="S13" s="114">
        <v>3</v>
      </c>
      <c r="T13" s="115">
        <v>14</v>
      </c>
      <c r="U13" s="116">
        <v>34</v>
      </c>
      <c r="V13" s="114"/>
      <c r="W13" s="115"/>
      <c r="X13" s="116"/>
      <c r="Y13" s="143">
        <f t="shared" si="0"/>
        <v>20</v>
      </c>
      <c r="Z13" s="144">
        <f t="shared" si="1"/>
        <v>79</v>
      </c>
      <c r="AA13" s="145">
        <f t="shared" si="2"/>
        <v>280</v>
      </c>
      <c r="AB13" s="138">
        <f t="shared" si="3"/>
        <v>379</v>
      </c>
    </row>
    <row r="14" spans="1:28" s="28" customFormat="1" ht="12.75">
      <c r="A14" s="141"/>
      <c r="B14" s="105" t="s">
        <v>277</v>
      </c>
      <c r="C14" s="142" t="s">
        <v>46</v>
      </c>
      <c r="D14" s="114">
        <v>9</v>
      </c>
      <c r="E14" s="115">
        <v>30</v>
      </c>
      <c r="F14" s="116">
        <v>71</v>
      </c>
      <c r="G14" s="114"/>
      <c r="H14" s="115">
        <v>2</v>
      </c>
      <c r="I14" s="116">
        <v>6</v>
      </c>
      <c r="J14" s="114"/>
      <c r="K14" s="115"/>
      <c r="L14" s="116"/>
      <c r="M14" s="114">
        <v>1</v>
      </c>
      <c r="N14" s="115"/>
      <c r="O14" s="116"/>
      <c r="P14" s="114">
        <v>20</v>
      </c>
      <c r="Q14" s="115">
        <v>94</v>
      </c>
      <c r="R14" s="116">
        <v>221</v>
      </c>
      <c r="S14" s="114">
        <v>1</v>
      </c>
      <c r="T14" s="115"/>
      <c r="U14" s="116">
        <v>1</v>
      </c>
      <c r="V14" s="114"/>
      <c r="W14" s="115"/>
      <c r="X14" s="116"/>
      <c r="Y14" s="143">
        <f t="shared" si="0"/>
        <v>31</v>
      </c>
      <c r="Z14" s="144">
        <f t="shared" si="1"/>
        <v>126</v>
      </c>
      <c r="AA14" s="145">
        <f t="shared" si="2"/>
        <v>299</v>
      </c>
      <c r="AB14" s="138">
        <f t="shared" si="3"/>
        <v>456</v>
      </c>
    </row>
    <row r="15" spans="1:28" s="28" customFormat="1" ht="25.5">
      <c r="A15" s="141"/>
      <c r="B15" s="105" t="s">
        <v>259</v>
      </c>
      <c r="C15" s="142" t="s">
        <v>46</v>
      </c>
      <c r="D15" s="114">
        <v>2</v>
      </c>
      <c r="E15" s="115">
        <v>1</v>
      </c>
      <c r="F15" s="116">
        <v>5</v>
      </c>
      <c r="G15" s="114"/>
      <c r="H15" s="115">
        <v>1</v>
      </c>
      <c r="I15" s="116">
        <v>1</v>
      </c>
      <c r="J15" s="114"/>
      <c r="K15" s="115"/>
      <c r="L15" s="116"/>
      <c r="M15" s="114"/>
      <c r="N15" s="115"/>
      <c r="O15" s="116"/>
      <c r="P15" s="114">
        <v>1</v>
      </c>
      <c r="Q15" s="115">
        <v>2</v>
      </c>
      <c r="R15" s="116">
        <v>15</v>
      </c>
      <c r="S15" s="114"/>
      <c r="T15" s="115"/>
      <c r="U15" s="116">
        <v>4</v>
      </c>
      <c r="V15" s="114"/>
      <c r="W15" s="115"/>
      <c r="X15" s="116"/>
      <c r="Y15" s="143">
        <f t="shared" si="0"/>
        <v>3</v>
      </c>
      <c r="Z15" s="144">
        <f t="shared" si="1"/>
        <v>4</v>
      </c>
      <c r="AA15" s="145">
        <f t="shared" si="2"/>
        <v>25</v>
      </c>
      <c r="AB15" s="138">
        <f t="shared" si="3"/>
        <v>32</v>
      </c>
    </row>
    <row r="16" spans="1:28" s="28" customFormat="1" ht="12.75">
      <c r="A16" s="141"/>
      <c r="B16" s="105" t="s">
        <v>260</v>
      </c>
      <c r="C16" s="142" t="s">
        <v>46</v>
      </c>
      <c r="D16" s="114">
        <v>29</v>
      </c>
      <c r="E16" s="115">
        <v>208</v>
      </c>
      <c r="F16" s="116">
        <v>367</v>
      </c>
      <c r="G16" s="114"/>
      <c r="H16" s="115"/>
      <c r="I16" s="116"/>
      <c r="J16" s="114"/>
      <c r="K16" s="115"/>
      <c r="L16" s="116"/>
      <c r="M16" s="114"/>
      <c r="N16" s="115"/>
      <c r="O16" s="116"/>
      <c r="P16" s="114">
        <v>113</v>
      </c>
      <c r="Q16" s="115">
        <v>547</v>
      </c>
      <c r="R16" s="116">
        <v>1227</v>
      </c>
      <c r="S16" s="114">
        <v>11</v>
      </c>
      <c r="T16" s="115">
        <v>14</v>
      </c>
      <c r="U16" s="116">
        <v>66</v>
      </c>
      <c r="V16" s="114"/>
      <c r="W16" s="115"/>
      <c r="X16" s="116"/>
      <c r="Y16" s="143">
        <f t="shared" si="0"/>
        <v>153</v>
      </c>
      <c r="Z16" s="144">
        <f t="shared" si="1"/>
        <v>769</v>
      </c>
      <c r="AA16" s="145">
        <f t="shared" si="2"/>
        <v>1660</v>
      </c>
      <c r="AB16" s="138">
        <f t="shared" si="3"/>
        <v>2582</v>
      </c>
    </row>
    <row r="17" spans="1:28" s="28" customFormat="1" ht="12.75">
      <c r="A17" s="141"/>
      <c r="B17" s="105" t="s">
        <v>261</v>
      </c>
      <c r="C17" s="142" t="s">
        <v>46</v>
      </c>
      <c r="D17" s="114">
        <v>53</v>
      </c>
      <c r="E17" s="115">
        <v>212</v>
      </c>
      <c r="F17" s="116">
        <v>442</v>
      </c>
      <c r="G17" s="114"/>
      <c r="H17" s="115">
        <v>9</v>
      </c>
      <c r="I17" s="116">
        <v>33</v>
      </c>
      <c r="J17" s="114"/>
      <c r="K17" s="115"/>
      <c r="L17" s="116"/>
      <c r="M17" s="114">
        <v>1</v>
      </c>
      <c r="N17" s="115"/>
      <c r="O17" s="116"/>
      <c r="P17" s="114">
        <v>116</v>
      </c>
      <c r="Q17" s="115">
        <v>505</v>
      </c>
      <c r="R17" s="116">
        <v>1154</v>
      </c>
      <c r="S17" s="114">
        <v>11</v>
      </c>
      <c r="T17" s="115">
        <v>7</v>
      </c>
      <c r="U17" s="116">
        <v>34</v>
      </c>
      <c r="V17" s="114"/>
      <c r="W17" s="115"/>
      <c r="X17" s="116"/>
      <c r="Y17" s="143">
        <f t="shared" si="0"/>
        <v>181</v>
      </c>
      <c r="Z17" s="144">
        <f t="shared" si="1"/>
        <v>733</v>
      </c>
      <c r="AA17" s="145">
        <f t="shared" si="2"/>
        <v>1663</v>
      </c>
      <c r="AB17" s="138">
        <f t="shared" si="3"/>
        <v>2577</v>
      </c>
    </row>
    <row r="18" spans="1:28" s="28" customFormat="1" ht="12.75">
      <c r="A18" s="147"/>
      <c r="B18" s="105" t="s">
        <v>262</v>
      </c>
      <c r="C18" s="142" t="s">
        <v>46</v>
      </c>
      <c r="D18" s="114">
        <v>46</v>
      </c>
      <c r="E18" s="115">
        <v>172</v>
      </c>
      <c r="F18" s="116">
        <v>315</v>
      </c>
      <c r="G18" s="114">
        <v>1</v>
      </c>
      <c r="H18" s="115">
        <v>4</v>
      </c>
      <c r="I18" s="116">
        <v>17</v>
      </c>
      <c r="J18" s="114"/>
      <c r="K18" s="115"/>
      <c r="L18" s="116"/>
      <c r="M18" s="114"/>
      <c r="N18" s="115">
        <v>1</v>
      </c>
      <c r="O18" s="116">
        <v>4</v>
      </c>
      <c r="P18" s="114">
        <v>158</v>
      </c>
      <c r="Q18" s="115">
        <v>810</v>
      </c>
      <c r="R18" s="116">
        <v>1524</v>
      </c>
      <c r="S18" s="114">
        <v>13</v>
      </c>
      <c r="T18" s="115">
        <v>8</v>
      </c>
      <c r="U18" s="116">
        <v>38</v>
      </c>
      <c r="V18" s="114"/>
      <c r="W18" s="115"/>
      <c r="X18" s="116"/>
      <c r="Y18" s="143">
        <f t="shared" si="0"/>
        <v>218</v>
      </c>
      <c r="Z18" s="144">
        <f t="shared" si="1"/>
        <v>995</v>
      </c>
      <c r="AA18" s="145">
        <f t="shared" si="2"/>
        <v>1898</v>
      </c>
      <c r="AB18" s="138">
        <f t="shared" si="3"/>
        <v>3111</v>
      </c>
    </row>
    <row r="19" spans="1:28" s="28" customFormat="1" ht="25.5">
      <c r="A19" s="147"/>
      <c r="B19" s="105" t="s">
        <v>342</v>
      </c>
      <c r="C19" s="142" t="s">
        <v>46</v>
      </c>
      <c r="D19" s="114">
        <v>3</v>
      </c>
      <c r="E19" s="115">
        <v>3</v>
      </c>
      <c r="F19" s="116">
        <v>24</v>
      </c>
      <c r="G19" s="114"/>
      <c r="H19" s="115"/>
      <c r="I19" s="116">
        <v>1</v>
      </c>
      <c r="J19" s="114"/>
      <c r="K19" s="115"/>
      <c r="L19" s="116"/>
      <c r="M19" s="114"/>
      <c r="N19" s="115"/>
      <c r="O19" s="116">
        <v>2</v>
      </c>
      <c r="P19" s="114">
        <v>2</v>
      </c>
      <c r="Q19" s="115">
        <v>12</v>
      </c>
      <c r="R19" s="116">
        <v>51</v>
      </c>
      <c r="S19" s="114"/>
      <c r="T19" s="115"/>
      <c r="U19" s="116">
        <v>2</v>
      </c>
      <c r="V19" s="114"/>
      <c r="W19" s="115"/>
      <c r="X19" s="116"/>
      <c r="Y19" s="143">
        <f t="shared" si="0"/>
        <v>5</v>
      </c>
      <c r="Z19" s="144">
        <f t="shared" si="1"/>
        <v>15</v>
      </c>
      <c r="AA19" s="145">
        <f t="shared" si="2"/>
        <v>80</v>
      </c>
      <c r="AB19" s="138">
        <f t="shared" si="3"/>
        <v>100</v>
      </c>
    </row>
    <row r="20" spans="1:28" s="28" customFormat="1" ht="12.75">
      <c r="A20" s="148"/>
      <c r="B20" s="105" t="s">
        <v>343</v>
      </c>
      <c r="C20" s="142" t="s">
        <v>46</v>
      </c>
      <c r="D20" s="114">
        <v>8</v>
      </c>
      <c r="E20" s="115">
        <v>38</v>
      </c>
      <c r="F20" s="116">
        <v>56</v>
      </c>
      <c r="G20" s="114">
        <v>1</v>
      </c>
      <c r="H20" s="115">
        <v>3</v>
      </c>
      <c r="I20" s="116">
        <v>13</v>
      </c>
      <c r="J20" s="114"/>
      <c r="K20" s="115"/>
      <c r="L20" s="116">
        <v>1</v>
      </c>
      <c r="M20" s="114"/>
      <c r="N20" s="115">
        <v>3</v>
      </c>
      <c r="O20" s="116">
        <v>1</v>
      </c>
      <c r="P20" s="114">
        <v>19</v>
      </c>
      <c r="Q20" s="115">
        <v>70</v>
      </c>
      <c r="R20" s="116">
        <v>110</v>
      </c>
      <c r="S20" s="114">
        <v>2</v>
      </c>
      <c r="T20" s="115">
        <v>19</v>
      </c>
      <c r="U20" s="116">
        <v>67</v>
      </c>
      <c r="V20" s="114"/>
      <c r="W20" s="115"/>
      <c r="X20" s="116"/>
      <c r="Y20" s="143">
        <f t="shared" si="0"/>
        <v>30</v>
      </c>
      <c r="Z20" s="144">
        <f t="shared" si="1"/>
        <v>133</v>
      </c>
      <c r="AA20" s="145">
        <f t="shared" si="2"/>
        <v>248</v>
      </c>
      <c r="AB20" s="138">
        <f t="shared" si="3"/>
        <v>411</v>
      </c>
    </row>
    <row r="21" spans="1:28" s="28" customFormat="1" ht="25.5">
      <c r="A21" s="148"/>
      <c r="B21" s="105" t="s">
        <v>265</v>
      </c>
      <c r="C21" s="142" t="s">
        <v>46</v>
      </c>
      <c r="D21" s="114">
        <v>3</v>
      </c>
      <c r="E21" s="115">
        <v>8</v>
      </c>
      <c r="F21" s="116">
        <v>3</v>
      </c>
      <c r="G21" s="114"/>
      <c r="H21" s="115"/>
      <c r="I21" s="116">
        <v>1</v>
      </c>
      <c r="J21" s="114"/>
      <c r="K21" s="115"/>
      <c r="L21" s="116"/>
      <c r="M21" s="114"/>
      <c r="N21" s="115"/>
      <c r="O21" s="116"/>
      <c r="P21" s="114">
        <v>1</v>
      </c>
      <c r="Q21" s="115">
        <v>8</v>
      </c>
      <c r="R21" s="116">
        <v>11</v>
      </c>
      <c r="S21" s="114">
        <v>1</v>
      </c>
      <c r="T21" s="115">
        <v>3</v>
      </c>
      <c r="U21" s="116">
        <v>5</v>
      </c>
      <c r="V21" s="114"/>
      <c r="W21" s="115"/>
      <c r="X21" s="116"/>
      <c r="Y21" s="143">
        <f t="shared" si="0"/>
        <v>5</v>
      </c>
      <c r="Z21" s="144">
        <f t="shared" si="1"/>
        <v>19</v>
      </c>
      <c r="AA21" s="145">
        <f t="shared" si="2"/>
        <v>20</v>
      </c>
      <c r="AB21" s="138">
        <f t="shared" si="3"/>
        <v>44</v>
      </c>
    </row>
    <row r="22" spans="1:28" s="28" customFormat="1" ht="12.75">
      <c r="A22" s="148"/>
      <c r="B22" s="105" t="s">
        <v>266</v>
      </c>
      <c r="C22" s="142" t="s">
        <v>46</v>
      </c>
      <c r="D22" s="114">
        <v>29</v>
      </c>
      <c r="E22" s="115">
        <v>50</v>
      </c>
      <c r="F22" s="116">
        <v>313</v>
      </c>
      <c r="G22" s="114"/>
      <c r="H22" s="115"/>
      <c r="I22" s="116"/>
      <c r="J22" s="114"/>
      <c r="K22" s="115"/>
      <c r="L22" s="116"/>
      <c r="M22" s="114"/>
      <c r="N22" s="115"/>
      <c r="O22" s="116"/>
      <c r="P22" s="114">
        <v>99</v>
      </c>
      <c r="Q22" s="115">
        <v>142</v>
      </c>
      <c r="R22" s="116">
        <v>997</v>
      </c>
      <c r="S22" s="114">
        <v>12</v>
      </c>
      <c r="T22" s="115">
        <v>5</v>
      </c>
      <c r="U22" s="116">
        <v>104</v>
      </c>
      <c r="V22" s="114"/>
      <c r="W22" s="115"/>
      <c r="X22" s="116"/>
      <c r="Y22" s="143">
        <f t="shared" si="0"/>
        <v>140</v>
      </c>
      <c r="Z22" s="144">
        <f t="shared" si="1"/>
        <v>197</v>
      </c>
      <c r="AA22" s="145">
        <f t="shared" si="2"/>
        <v>1414</v>
      </c>
      <c r="AB22" s="138">
        <f t="shared" si="3"/>
        <v>1751</v>
      </c>
    </row>
    <row r="23" spans="1:28" s="28" customFormat="1" ht="12.75">
      <c r="A23" s="148"/>
      <c r="B23" s="105" t="s">
        <v>267</v>
      </c>
      <c r="C23" s="142" t="s">
        <v>46</v>
      </c>
      <c r="D23" s="114">
        <v>39</v>
      </c>
      <c r="E23" s="115">
        <v>115</v>
      </c>
      <c r="F23" s="116">
        <v>370</v>
      </c>
      <c r="G23" s="114"/>
      <c r="H23" s="115"/>
      <c r="I23" s="116"/>
      <c r="J23" s="114"/>
      <c r="K23" s="115"/>
      <c r="L23" s="116"/>
      <c r="M23" s="114"/>
      <c r="N23" s="115"/>
      <c r="O23" s="116">
        <v>3</v>
      </c>
      <c r="P23" s="114">
        <v>115</v>
      </c>
      <c r="Q23" s="115">
        <v>373</v>
      </c>
      <c r="R23" s="116">
        <v>1242</v>
      </c>
      <c r="S23" s="114">
        <v>13</v>
      </c>
      <c r="T23" s="115">
        <v>15</v>
      </c>
      <c r="U23" s="116">
        <v>57</v>
      </c>
      <c r="V23" s="114"/>
      <c r="W23" s="115"/>
      <c r="X23" s="116"/>
      <c r="Y23" s="143">
        <f t="shared" si="0"/>
        <v>167</v>
      </c>
      <c r="Z23" s="144">
        <f t="shared" si="1"/>
        <v>503</v>
      </c>
      <c r="AA23" s="145">
        <f t="shared" si="2"/>
        <v>1672</v>
      </c>
      <c r="AB23" s="138">
        <f t="shared" si="3"/>
        <v>2342</v>
      </c>
    </row>
    <row r="24" spans="1:28" s="28" customFormat="1" ht="12.75">
      <c r="A24" s="148"/>
      <c r="B24" s="105" t="s">
        <v>268</v>
      </c>
      <c r="C24" s="142" t="s">
        <v>46</v>
      </c>
      <c r="D24" s="114">
        <v>50</v>
      </c>
      <c r="E24" s="115">
        <v>69</v>
      </c>
      <c r="F24" s="116">
        <v>397</v>
      </c>
      <c r="G24" s="114">
        <v>10</v>
      </c>
      <c r="H24" s="115">
        <v>8</v>
      </c>
      <c r="I24" s="116">
        <v>107</v>
      </c>
      <c r="J24" s="114"/>
      <c r="K24" s="115"/>
      <c r="L24" s="116"/>
      <c r="M24" s="114"/>
      <c r="N24" s="115"/>
      <c r="O24" s="116"/>
      <c r="P24" s="114">
        <v>80</v>
      </c>
      <c r="Q24" s="115">
        <v>148</v>
      </c>
      <c r="R24" s="116">
        <v>940</v>
      </c>
      <c r="S24" s="114">
        <v>3</v>
      </c>
      <c r="T24" s="115">
        <v>8</v>
      </c>
      <c r="U24" s="116">
        <v>92</v>
      </c>
      <c r="V24" s="114"/>
      <c r="W24" s="115"/>
      <c r="X24" s="116"/>
      <c r="Y24" s="143">
        <f t="shared" si="0"/>
        <v>143</v>
      </c>
      <c r="Z24" s="144">
        <f t="shared" si="1"/>
        <v>233</v>
      </c>
      <c r="AA24" s="145">
        <f t="shared" si="2"/>
        <v>1536</v>
      </c>
      <c r="AB24" s="138">
        <f t="shared" si="3"/>
        <v>1912</v>
      </c>
    </row>
    <row r="25" spans="1:28" s="28" customFormat="1" ht="25.5">
      <c r="A25" s="148"/>
      <c r="B25" s="105" t="s">
        <v>269</v>
      </c>
      <c r="C25" s="142" t="s">
        <v>46</v>
      </c>
      <c r="D25" s="114"/>
      <c r="E25" s="115"/>
      <c r="F25" s="116">
        <v>1</v>
      </c>
      <c r="G25" s="114"/>
      <c r="H25" s="115"/>
      <c r="I25" s="116"/>
      <c r="J25" s="114"/>
      <c r="K25" s="115"/>
      <c r="L25" s="116"/>
      <c r="M25" s="114"/>
      <c r="N25" s="115"/>
      <c r="O25" s="116"/>
      <c r="P25" s="114">
        <v>1</v>
      </c>
      <c r="Q25" s="115"/>
      <c r="R25" s="116">
        <v>5</v>
      </c>
      <c r="S25" s="114"/>
      <c r="T25" s="115"/>
      <c r="U25" s="116"/>
      <c r="V25" s="114"/>
      <c r="W25" s="115"/>
      <c r="X25" s="116"/>
      <c r="Y25" s="143">
        <f t="shared" si="0"/>
        <v>1</v>
      </c>
      <c r="Z25" s="144">
        <f t="shared" si="1"/>
        <v>0</v>
      </c>
      <c r="AA25" s="145">
        <f t="shared" si="2"/>
        <v>6</v>
      </c>
      <c r="AB25" s="138">
        <f t="shared" si="3"/>
        <v>7</v>
      </c>
    </row>
    <row r="26" spans="1:28" s="28" customFormat="1" ht="12.75">
      <c r="A26" s="149"/>
      <c r="B26" s="105" t="s">
        <v>105</v>
      </c>
      <c r="C26" s="142" t="s">
        <v>46</v>
      </c>
      <c r="D26" s="114">
        <v>12</v>
      </c>
      <c r="E26" s="115">
        <v>44</v>
      </c>
      <c r="F26" s="116">
        <v>129</v>
      </c>
      <c r="G26" s="114"/>
      <c r="H26" s="115">
        <v>3</v>
      </c>
      <c r="I26" s="116">
        <v>9</v>
      </c>
      <c r="J26" s="114"/>
      <c r="K26" s="115"/>
      <c r="L26" s="116"/>
      <c r="M26" s="114"/>
      <c r="N26" s="115">
        <v>1</v>
      </c>
      <c r="O26" s="116">
        <v>3</v>
      </c>
      <c r="P26" s="114">
        <v>31</v>
      </c>
      <c r="Q26" s="115">
        <v>144</v>
      </c>
      <c r="R26" s="116">
        <v>425</v>
      </c>
      <c r="S26" s="114"/>
      <c r="T26" s="115">
        <v>7</v>
      </c>
      <c r="U26" s="116">
        <v>12</v>
      </c>
      <c r="V26" s="114"/>
      <c r="W26" s="115"/>
      <c r="X26" s="116"/>
      <c r="Y26" s="143">
        <f t="shared" si="0"/>
        <v>43</v>
      </c>
      <c r="Z26" s="144">
        <f t="shared" si="1"/>
        <v>199</v>
      </c>
      <c r="AA26" s="145">
        <f t="shared" si="2"/>
        <v>578</v>
      </c>
      <c r="AB26" s="138">
        <f t="shared" si="3"/>
        <v>820</v>
      </c>
    </row>
    <row r="27" spans="1:28" s="28" customFormat="1" ht="12.75">
      <c r="A27" s="148"/>
      <c r="B27" s="105" t="s">
        <v>106</v>
      </c>
      <c r="C27" s="142" t="s">
        <v>46</v>
      </c>
      <c r="D27" s="114">
        <v>13</v>
      </c>
      <c r="E27" s="115">
        <v>36</v>
      </c>
      <c r="F27" s="116">
        <v>80</v>
      </c>
      <c r="G27" s="114"/>
      <c r="H27" s="115">
        <v>3</v>
      </c>
      <c r="I27" s="116">
        <v>7</v>
      </c>
      <c r="J27" s="114"/>
      <c r="K27" s="115"/>
      <c r="L27" s="116"/>
      <c r="M27" s="114"/>
      <c r="N27" s="115"/>
      <c r="O27" s="116"/>
      <c r="P27" s="114">
        <v>32</v>
      </c>
      <c r="Q27" s="115">
        <v>118</v>
      </c>
      <c r="R27" s="116">
        <v>231</v>
      </c>
      <c r="S27" s="114">
        <v>1</v>
      </c>
      <c r="T27" s="115"/>
      <c r="U27" s="116">
        <v>4</v>
      </c>
      <c r="V27" s="114"/>
      <c r="W27" s="115"/>
      <c r="X27" s="116"/>
      <c r="Y27" s="143">
        <f t="shared" si="0"/>
        <v>46</v>
      </c>
      <c r="Z27" s="144">
        <f t="shared" si="1"/>
        <v>157</v>
      </c>
      <c r="AA27" s="145">
        <f t="shared" si="2"/>
        <v>322</v>
      </c>
      <c r="AB27" s="138">
        <f t="shared" si="3"/>
        <v>525</v>
      </c>
    </row>
    <row r="28" spans="1:28" s="28" customFormat="1" ht="12.75">
      <c r="A28" s="148"/>
      <c r="B28" s="105" t="s">
        <v>107</v>
      </c>
      <c r="C28" s="142" t="s">
        <v>46</v>
      </c>
      <c r="D28" s="114">
        <v>26</v>
      </c>
      <c r="E28" s="115">
        <v>77</v>
      </c>
      <c r="F28" s="116">
        <v>202</v>
      </c>
      <c r="G28" s="114"/>
      <c r="H28" s="115"/>
      <c r="I28" s="116">
        <v>2</v>
      </c>
      <c r="J28" s="114"/>
      <c r="K28" s="115"/>
      <c r="L28" s="116"/>
      <c r="M28" s="114"/>
      <c r="N28" s="115"/>
      <c r="O28" s="116">
        <v>1</v>
      </c>
      <c r="P28" s="114">
        <v>44</v>
      </c>
      <c r="Q28" s="115">
        <v>188</v>
      </c>
      <c r="R28" s="116">
        <v>496</v>
      </c>
      <c r="S28" s="114"/>
      <c r="T28" s="115">
        <v>1</v>
      </c>
      <c r="U28" s="116">
        <v>13</v>
      </c>
      <c r="V28" s="114"/>
      <c r="W28" s="115"/>
      <c r="X28" s="116"/>
      <c r="Y28" s="143">
        <f t="shared" si="0"/>
        <v>70</v>
      </c>
      <c r="Z28" s="144">
        <f t="shared" si="1"/>
        <v>266</v>
      </c>
      <c r="AA28" s="145">
        <f t="shared" si="2"/>
        <v>714</v>
      </c>
      <c r="AB28" s="138">
        <f t="shared" si="3"/>
        <v>1050</v>
      </c>
    </row>
    <row r="29" spans="1:28" s="28" customFormat="1" ht="25.5">
      <c r="A29" s="148"/>
      <c r="B29" s="150" t="s">
        <v>278</v>
      </c>
      <c r="C29" s="142" t="s">
        <v>46</v>
      </c>
      <c r="D29" s="114">
        <v>8</v>
      </c>
      <c r="E29" s="114">
        <v>5</v>
      </c>
      <c r="F29" s="114">
        <v>15</v>
      </c>
      <c r="G29" s="114"/>
      <c r="H29" s="114"/>
      <c r="I29" s="114"/>
      <c r="J29" s="114"/>
      <c r="K29" s="115"/>
      <c r="L29" s="116"/>
      <c r="M29" s="114"/>
      <c r="N29" s="115"/>
      <c r="O29" s="115">
        <v>1</v>
      </c>
      <c r="P29" s="115">
        <v>20</v>
      </c>
      <c r="Q29" s="115">
        <v>17</v>
      </c>
      <c r="R29" s="115">
        <v>36</v>
      </c>
      <c r="S29" s="115"/>
      <c r="T29" s="115"/>
      <c r="U29" s="115">
        <v>5</v>
      </c>
      <c r="V29" s="115"/>
      <c r="W29" s="115"/>
      <c r="X29" s="115"/>
      <c r="Y29" s="143">
        <f t="shared" si="0"/>
        <v>28</v>
      </c>
      <c r="Z29" s="144">
        <f t="shared" si="1"/>
        <v>22</v>
      </c>
      <c r="AA29" s="145">
        <f t="shared" si="2"/>
        <v>57</v>
      </c>
      <c r="AB29" s="138">
        <f t="shared" si="3"/>
        <v>107</v>
      </c>
    </row>
    <row r="30" spans="1:28" s="28" customFormat="1" ht="12.75">
      <c r="A30" s="148"/>
      <c r="B30" s="105" t="s">
        <v>184</v>
      </c>
      <c r="C30" s="142" t="s">
        <v>46</v>
      </c>
      <c r="D30" s="114">
        <v>13</v>
      </c>
      <c r="E30" s="114">
        <v>49</v>
      </c>
      <c r="F30" s="114">
        <v>106</v>
      </c>
      <c r="G30" s="114"/>
      <c r="H30" s="114"/>
      <c r="I30" s="114">
        <v>3</v>
      </c>
      <c r="J30" s="114"/>
      <c r="K30" s="114"/>
      <c r="L30" s="114"/>
      <c r="M30" s="114"/>
      <c r="N30" s="114"/>
      <c r="O30" s="114">
        <v>1</v>
      </c>
      <c r="P30" s="114">
        <v>27</v>
      </c>
      <c r="Q30" s="114">
        <v>147</v>
      </c>
      <c r="R30" s="114">
        <v>404</v>
      </c>
      <c r="S30" s="114">
        <v>1</v>
      </c>
      <c r="T30" s="114">
        <v>2</v>
      </c>
      <c r="U30" s="114">
        <v>25</v>
      </c>
      <c r="V30" s="114"/>
      <c r="W30" s="114"/>
      <c r="X30" s="114"/>
      <c r="Y30" s="143">
        <f t="shared" si="0"/>
        <v>41</v>
      </c>
      <c r="Z30" s="144">
        <f t="shared" si="1"/>
        <v>198</v>
      </c>
      <c r="AA30" s="145">
        <f t="shared" si="2"/>
        <v>539</v>
      </c>
      <c r="AB30" s="138">
        <f t="shared" si="3"/>
        <v>778</v>
      </c>
    </row>
    <row r="31" spans="1:28" s="28" customFormat="1" ht="12.75">
      <c r="A31" s="148"/>
      <c r="B31" s="105" t="s">
        <v>24</v>
      </c>
      <c r="C31" s="142" t="s">
        <v>46</v>
      </c>
      <c r="D31" s="114">
        <v>25</v>
      </c>
      <c r="E31" s="115">
        <v>80</v>
      </c>
      <c r="F31" s="116">
        <v>166</v>
      </c>
      <c r="G31" s="114">
        <v>3</v>
      </c>
      <c r="H31" s="115"/>
      <c r="I31" s="116">
        <v>6</v>
      </c>
      <c r="J31" s="114"/>
      <c r="K31" s="115"/>
      <c r="L31" s="116"/>
      <c r="M31" s="114">
        <v>1</v>
      </c>
      <c r="N31" s="115"/>
      <c r="O31" s="116">
        <v>2</v>
      </c>
      <c r="P31" s="114">
        <v>65</v>
      </c>
      <c r="Q31" s="115">
        <v>172</v>
      </c>
      <c r="R31" s="116">
        <v>480</v>
      </c>
      <c r="S31" s="114">
        <v>1</v>
      </c>
      <c r="T31" s="115">
        <v>4</v>
      </c>
      <c r="U31" s="116">
        <v>20</v>
      </c>
      <c r="V31" s="114"/>
      <c r="W31" s="115"/>
      <c r="X31" s="116"/>
      <c r="Y31" s="143">
        <f t="shared" si="0"/>
        <v>95</v>
      </c>
      <c r="Z31" s="144">
        <f t="shared" si="1"/>
        <v>256</v>
      </c>
      <c r="AA31" s="145">
        <f t="shared" si="2"/>
        <v>674</v>
      </c>
      <c r="AB31" s="138">
        <f t="shared" si="3"/>
        <v>1025</v>
      </c>
    </row>
    <row r="32" spans="1:28" s="28" customFormat="1" ht="12.75">
      <c r="A32" s="148"/>
      <c r="B32" s="105" t="s">
        <v>270</v>
      </c>
      <c r="C32" s="142" t="s">
        <v>46</v>
      </c>
      <c r="D32" s="114">
        <v>7</v>
      </c>
      <c r="E32" s="115">
        <v>25</v>
      </c>
      <c r="F32" s="116">
        <v>13</v>
      </c>
      <c r="G32" s="114">
        <v>1</v>
      </c>
      <c r="H32" s="115"/>
      <c r="I32" s="116">
        <v>2</v>
      </c>
      <c r="J32" s="114"/>
      <c r="K32" s="115"/>
      <c r="L32" s="116"/>
      <c r="M32" s="114"/>
      <c r="N32" s="115">
        <v>1</v>
      </c>
      <c r="O32" s="116"/>
      <c r="P32" s="114">
        <v>19</v>
      </c>
      <c r="Q32" s="115">
        <v>75</v>
      </c>
      <c r="R32" s="116">
        <v>44</v>
      </c>
      <c r="S32" s="114">
        <v>1</v>
      </c>
      <c r="T32" s="115">
        <v>5</v>
      </c>
      <c r="U32" s="116">
        <v>2</v>
      </c>
      <c r="V32" s="114"/>
      <c r="W32" s="115"/>
      <c r="X32" s="116"/>
      <c r="Y32" s="143">
        <f t="shared" si="0"/>
        <v>28</v>
      </c>
      <c r="Z32" s="144">
        <f t="shared" si="1"/>
        <v>106</v>
      </c>
      <c r="AA32" s="145">
        <f t="shared" si="2"/>
        <v>61</v>
      </c>
      <c r="AB32" s="138">
        <f t="shared" si="3"/>
        <v>195</v>
      </c>
    </row>
    <row r="33" spans="1:28" s="28" customFormat="1" ht="12.75">
      <c r="A33" s="148"/>
      <c r="B33" s="105" t="s">
        <v>108</v>
      </c>
      <c r="C33" s="142" t="s">
        <v>46</v>
      </c>
      <c r="D33" s="114">
        <v>7</v>
      </c>
      <c r="E33" s="115">
        <v>44</v>
      </c>
      <c r="F33" s="116">
        <v>9</v>
      </c>
      <c r="G33" s="114">
        <v>3</v>
      </c>
      <c r="H33" s="115">
        <v>9</v>
      </c>
      <c r="I33" s="116">
        <v>1</v>
      </c>
      <c r="J33" s="114"/>
      <c r="K33" s="115"/>
      <c r="L33" s="116"/>
      <c r="M33" s="114"/>
      <c r="N33" s="115"/>
      <c r="O33" s="116"/>
      <c r="P33" s="114">
        <v>18</v>
      </c>
      <c r="Q33" s="115">
        <v>116</v>
      </c>
      <c r="R33" s="116">
        <v>21</v>
      </c>
      <c r="S33" s="114">
        <v>1</v>
      </c>
      <c r="T33" s="115">
        <v>3</v>
      </c>
      <c r="U33" s="116"/>
      <c r="V33" s="114"/>
      <c r="W33" s="115"/>
      <c r="X33" s="116"/>
      <c r="Y33" s="143">
        <f t="shared" si="0"/>
        <v>29</v>
      </c>
      <c r="Z33" s="144">
        <f t="shared" si="1"/>
        <v>172</v>
      </c>
      <c r="AA33" s="145">
        <f t="shared" si="2"/>
        <v>31</v>
      </c>
      <c r="AB33" s="138">
        <f t="shared" si="3"/>
        <v>232</v>
      </c>
    </row>
    <row r="34" spans="1:28" s="28" customFormat="1" ht="12.75">
      <c r="A34" s="148"/>
      <c r="B34" s="105" t="s">
        <v>237</v>
      </c>
      <c r="C34" s="142" t="s">
        <v>46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v>4</v>
      </c>
      <c r="S34" s="114"/>
      <c r="T34" s="114"/>
      <c r="U34" s="114"/>
      <c r="V34" s="114"/>
      <c r="W34" s="114"/>
      <c r="X34" s="114"/>
      <c r="Y34" s="143">
        <f t="shared" si="0"/>
        <v>0</v>
      </c>
      <c r="Z34" s="144">
        <f t="shared" si="1"/>
        <v>0</v>
      </c>
      <c r="AA34" s="145">
        <f t="shared" si="2"/>
        <v>4</v>
      </c>
      <c r="AB34" s="138">
        <f t="shared" si="3"/>
        <v>4</v>
      </c>
    </row>
    <row r="35" spans="1:28" s="28" customFormat="1" ht="12.75">
      <c r="A35" s="148"/>
      <c r="B35" s="105" t="s">
        <v>238</v>
      </c>
      <c r="C35" s="142" t="s">
        <v>46</v>
      </c>
      <c r="D35" s="114"/>
      <c r="E35" s="115"/>
      <c r="F35" s="116"/>
      <c r="G35" s="114"/>
      <c r="H35" s="115"/>
      <c r="I35" s="116"/>
      <c r="J35" s="114"/>
      <c r="K35" s="115"/>
      <c r="L35" s="116"/>
      <c r="M35" s="114"/>
      <c r="N35" s="115"/>
      <c r="O35" s="116"/>
      <c r="P35" s="114"/>
      <c r="Q35" s="115">
        <v>2</v>
      </c>
      <c r="R35" s="116">
        <v>3</v>
      </c>
      <c r="S35" s="114">
        <v>4</v>
      </c>
      <c r="T35" s="115"/>
      <c r="U35" s="116">
        <v>8</v>
      </c>
      <c r="V35" s="114"/>
      <c r="W35" s="115"/>
      <c r="X35" s="116"/>
      <c r="Y35" s="143">
        <f t="shared" si="0"/>
        <v>4</v>
      </c>
      <c r="Z35" s="144">
        <f t="shared" si="1"/>
        <v>2</v>
      </c>
      <c r="AA35" s="145">
        <f t="shared" si="2"/>
        <v>11</v>
      </c>
      <c r="AB35" s="138">
        <f t="shared" si="3"/>
        <v>17</v>
      </c>
    </row>
    <row r="36" spans="1:28" s="28" customFormat="1" ht="12.75">
      <c r="A36" s="148"/>
      <c r="B36" s="105" t="s">
        <v>336</v>
      </c>
      <c r="C36" s="142" t="s">
        <v>46</v>
      </c>
      <c r="D36" s="114">
        <v>5</v>
      </c>
      <c r="E36" s="114">
        <v>12</v>
      </c>
      <c r="F36" s="114">
        <v>39</v>
      </c>
      <c r="G36" s="114"/>
      <c r="H36" s="114">
        <v>1</v>
      </c>
      <c r="I36" s="114">
        <v>2</v>
      </c>
      <c r="J36" s="114"/>
      <c r="K36" s="114"/>
      <c r="L36" s="114"/>
      <c r="M36" s="114"/>
      <c r="N36" s="114"/>
      <c r="O36" s="114"/>
      <c r="P36" s="114">
        <v>17</v>
      </c>
      <c r="Q36" s="114">
        <v>42</v>
      </c>
      <c r="R36" s="114">
        <v>97</v>
      </c>
      <c r="S36" s="114">
        <v>12</v>
      </c>
      <c r="T36" s="114">
        <v>26</v>
      </c>
      <c r="U36" s="114">
        <v>54</v>
      </c>
      <c r="V36" s="114"/>
      <c r="W36" s="114"/>
      <c r="X36" s="114"/>
      <c r="Y36" s="143">
        <f t="shared" si="0"/>
        <v>34</v>
      </c>
      <c r="Z36" s="144">
        <f t="shared" si="1"/>
        <v>81</v>
      </c>
      <c r="AA36" s="145">
        <f t="shared" si="2"/>
        <v>192</v>
      </c>
      <c r="AB36" s="138">
        <f t="shared" si="3"/>
        <v>307</v>
      </c>
    </row>
    <row r="37" spans="1:28" s="28" customFormat="1" ht="12.75">
      <c r="A37" s="148"/>
      <c r="B37" s="105" t="s">
        <v>109</v>
      </c>
      <c r="C37" s="142" t="s">
        <v>46</v>
      </c>
      <c r="D37" s="114">
        <v>4</v>
      </c>
      <c r="E37" s="115">
        <v>1</v>
      </c>
      <c r="F37" s="116">
        <v>17</v>
      </c>
      <c r="G37" s="114"/>
      <c r="H37" s="115"/>
      <c r="I37" s="116">
        <v>2</v>
      </c>
      <c r="J37" s="114"/>
      <c r="K37" s="115"/>
      <c r="L37" s="116"/>
      <c r="M37" s="114">
        <v>1</v>
      </c>
      <c r="N37" s="115">
        <v>1</v>
      </c>
      <c r="O37" s="116">
        <v>2</v>
      </c>
      <c r="P37" s="114">
        <v>5</v>
      </c>
      <c r="Q37" s="115">
        <v>15</v>
      </c>
      <c r="R37" s="116">
        <v>34</v>
      </c>
      <c r="S37" s="114">
        <v>1</v>
      </c>
      <c r="T37" s="115">
        <v>4</v>
      </c>
      <c r="U37" s="116">
        <v>16</v>
      </c>
      <c r="V37" s="114"/>
      <c r="W37" s="115"/>
      <c r="X37" s="116"/>
      <c r="Y37" s="143">
        <f t="shared" si="0"/>
        <v>11</v>
      </c>
      <c r="Z37" s="144">
        <f t="shared" si="1"/>
        <v>21</v>
      </c>
      <c r="AA37" s="145">
        <f t="shared" si="2"/>
        <v>71</v>
      </c>
      <c r="AB37" s="138">
        <f t="shared" si="3"/>
        <v>103</v>
      </c>
    </row>
    <row r="38" spans="1:28" s="28" customFormat="1" ht="12.75">
      <c r="A38" s="148"/>
      <c r="B38" s="105" t="s">
        <v>344</v>
      </c>
      <c r="C38" s="142" t="s">
        <v>46</v>
      </c>
      <c r="D38" s="114">
        <v>1</v>
      </c>
      <c r="E38" s="115"/>
      <c r="F38" s="116">
        <v>11</v>
      </c>
      <c r="G38" s="114"/>
      <c r="H38" s="115">
        <v>1</v>
      </c>
      <c r="I38" s="116">
        <v>2</v>
      </c>
      <c r="J38" s="114"/>
      <c r="K38" s="115"/>
      <c r="L38" s="116"/>
      <c r="M38" s="114"/>
      <c r="N38" s="115">
        <v>1</v>
      </c>
      <c r="O38" s="116">
        <v>7</v>
      </c>
      <c r="P38" s="114">
        <v>8</v>
      </c>
      <c r="Q38" s="115">
        <v>13</v>
      </c>
      <c r="R38" s="116">
        <v>52</v>
      </c>
      <c r="S38" s="114"/>
      <c r="T38" s="115">
        <v>1</v>
      </c>
      <c r="U38" s="116">
        <v>6</v>
      </c>
      <c r="V38" s="114"/>
      <c r="W38" s="115"/>
      <c r="X38" s="116"/>
      <c r="Y38" s="143">
        <f t="shared" si="0"/>
        <v>9</v>
      </c>
      <c r="Z38" s="144">
        <f t="shared" si="1"/>
        <v>16</v>
      </c>
      <c r="AA38" s="145">
        <f t="shared" si="2"/>
        <v>78</v>
      </c>
      <c r="AB38" s="138">
        <f t="shared" si="3"/>
        <v>103</v>
      </c>
    </row>
    <row r="39" spans="1:28" s="28" customFormat="1" ht="12.75">
      <c r="A39" s="148"/>
      <c r="B39" s="105" t="s">
        <v>312</v>
      </c>
      <c r="C39" s="142" t="s">
        <v>46</v>
      </c>
      <c r="D39" s="114">
        <v>7</v>
      </c>
      <c r="E39" s="115">
        <v>23</v>
      </c>
      <c r="F39" s="116">
        <v>34</v>
      </c>
      <c r="G39" s="114"/>
      <c r="H39" s="115"/>
      <c r="I39" s="116">
        <v>2</v>
      </c>
      <c r="J39" s="114"/>
      <c r="K39" s="115"/>
      <c r="L39" s="116"/>
      <c r="M39" s="114"/>
      <c r="N39" s="115">
        <v>2</v>
      </c>
      <c r="O39" s="116">
        <v>5</v>
      </c>
      <c r="P39" s="114">
        <v>10</v>
      </c>
      <c r="Q39" s="115">
        <v>41</v>
      </c>
      <c r="R39" s="116">
        <v>144</v>
      </c>
      <c r="S39" s="114">
        <v>2</v>
      </c>
      <c r="T39" s="115">
        <v>2</v>
      </c>
      <c r="U39" s="116">
        <v>14</v>
      </c>
      <c r="V39" s="114"/>
      <c r="W39" s="115"/>
      <c r="X39" s="116"/>
      <c r="Y39" s="143">
        <f t="shared" si="0"/>
        <v>19</v>
      </c>
      <c r="Z39" s="144">
        <f t="shared" si="1"/>
        <v>68</v>
      </c>
      <c r="AA39" s="145">
        <f t="shared" si="2"/>
        <v>199</v>
      </c>
      <c r="AB39" s="138">
        <f t="shared" si="3"/>
        <v>286</v>
      </c>
    </row>
    <row r="40" spans="1:28" s="28" customFormat="1" ht="12.75">
      <c r="A40" s="148"/>
      <c r="B40" s="105" t="s">
        <v>334</v>
      </c>
      <c r="C40" s="142" t="s">
        <v>46</v>
      </c>
      <c r="D40" s="114"/>
      <c r="E40" s="115">
        <v>7</v>
      </c>
      <c r="F40" s="116">
        <v>58</v>
      </c>
      <c r="G40" s="114"/>
      <c r="H40" s="115">
        <v>1</v>
      </c>
      <c r="I40" s="116">
        <v>6</v>
      </c>
      <c r="J40" s="114"/>
      <c r="K40" s="115"/>
      <c r="L40" s="116"/>
      <c r="M40" s="114"/>
      <c r="N40" s="115">
        <v>6</v>
      </c>
      <c r="O40" s="116">
        <v>16</v>
      </c>
      <c r="P40" s="114">
        <v>12</v>
      </c>
      <c r="Q40" s="115">
        <v>41</v>
      </c>
      <c r="R40" s="116">
        <v>162</v>
      </c>
      <c r="S40" s="114">
        <v>1</v>
      </c>
      <c r="T40" s="115"/>
      <c r="U40" s="116">
        <v>1</v>
      </c>
      <c r="V40" s="114"/>
      <c r="W40" s="115"/>
      <c r="X40" s="116"/>
      <c r="Y40" s="143">
        <f t="shared" si="0"/>
        <v>13</v>
      </c>
      <c r="Z40" s="144">
        <f t="shared" si="1"/>
        <v>55</v>
      </c>
      <c r="AA40" s="145">
        <f t="shared" si="2"/>
        <v>243</v>
      </c>
      <c r="AB40" s="138">
        <f t="shared" si="3"/>
        <v>311</v>
      </c>
    </row>
    <row r="41" spans="1:28" s="28" customFormat="1" ht="12.75">
      <c r="A41" s="148"/>
      <c r="B41" s="105" t="s">
        <v>335</v>
      </c>
      <c r="C41" s="142" t="s">
        <v>46</v>
      </c>
      <c r="D41" s="114">
        <v>2</v>
      </c>
      <c r="E41" s="115">
        <v>3</v>
      </c>
      <c r="F41" s="116">
        <v>1</v>
      </c>
      <c r="G41" s="114"/>
      <c r="H41" s="115"/>
      <c r="I41" s="116"/>
      <c r="J41" s="114"/>
      <c r="K41" s="115"/>
      <c r="L41" s="116"/>
      <c r="M41" s="114"/>
      <c r="N41" s="115"/>
      <c r="O41" s="116"/>
      <c r="P41" s="114"/>
      <c r="Q41" s="115"/>
      <c r="R41" s="116">
        <v>12</v>
      </c>
      <c r="S41" s="114"/>
      <c r="T41" s="115">
        <v>2</v>
      </c>
      <c r="U41" s="116">
        <v>13</v>
      </c>
      <c r="V41" s="114"/>
      <c r="W41" s="115"/>
      <c r="X41" s="116"/>
      <c r="Y41" s="143">
        <f t="shared" si="0"/>
        <v>2</v>
      </c>
      <c r="Z41" s="144">
        <f t="shared" si="1"/>
        <v>5</v>
      </c>
      <c r="AA41" s="145">
        <f t="shared" si="2"/>
        <v>26</v>
      </c>
      <c r="AB41" s="138">
        <f t="shared" si="3"/>
        <v>33</v>
      </c>
    </row>
    <row r="42" spans="1:28" s="28" customFormat="1" ht="25.5">
      <c r="A42" s="148"/>
      <c r="B42" s="105" t="s">
        <v>189</v>
      </c>
      <c r="C42" s="142" t="s">
        <v>46</v>
      </c>
      <c r="D42" s="114">
        <v>34</v>
      </c>
      <c r="E42" s="114">
        <v>60</v>
      </c>
      <c r="F42" s="114">
        <v>159</v>
      </c>
      <c r="G42" s="114">
        <v>2</v>
      </c>
      <c r="H42" s="114">
        <v>5</v>
      </c>
      <c r="I42" s="114">
        <v>16</v>
      </c>
      <c r="J42" s="114"/>
      <c r="K42" s="114"/>
      <c r="L42" s="114"/>
      <c r="M42" s="114"/>
      <c r="N42" s="114">
        <v>13</v>
      </c>
      <c r="O42" s="114">
        <v>34</v>
      </c>
      <c r="P42" s="114">
        <v>85</v>
      </c>
      <c r="Q42" s="114">
        <v>162</v>
      </c>
      <c r="R42" s="114">
        <v>524</v>
      </c>
      <c r="S42" s="114">
        <v>16</v>
      </c>
      <c r="T42" s="114">
        <v>26</v>
      </c>
      <c r="U42" s="114">
        <v>167</v>
      </c>
      <c r="V42" s="114"/>
      <c r="W42" s="114"/>
      <c r="X42" s="114"/>
      <c r="Y42" s="143">
        <f t="shared" si="0"/>
        <v>137</v>
      </c>
      <c r="Z42" s="144">
        <f t="shared" si="1"/>
        <v>266</v>
      </c>
      <c r="AA42" s="145">
        <f t="shared" si="2"/>
        <v>900</v>
      </c>
      <c r="AB42" s="138">
        <f t="shared" si="3"/>
        <v>1303</v>
      </c>
    </row>
    <row r="43" spans="1:28" s="2" customFormat="1" ht="35.25" customHeight="1">
      <c r="A43" s="37"/>
      <c r="B43" s="39" t="s">
        <v>188</v>
      </c>
      <c r="C43" s="38" t="s">
        <v>46</v>
      </c>
      <c r="D43" s="82">
        <f>SUM(D10:D42)</f>
        <v>563</v>
      </c>
      <c r="E43" s="82">
        <f aca="true" t="shared" si="4" ref="E43:X43">SUM(E10:E42)</f>
        <v>1816</v>
      </c>
      <c r="F43" s="82">
        <f t="shared" si="4"/>
        <v>4521</v>
      </c>
      <c r="G43" s="82">
        <f t="shared" si="4"/>
        <v>46</v>
      </c>
      <c r="H43" s="82">
        <f t="shared" si="4"/>
        <v>149</v>
      </c>
      <c r="I43" s="82">
        <f t="shared" si="4"/>
        <v>674</v>
      </c>
      <c r="J43" s="82">
        <f t="shared" si="4"/>
        <v>0</v>
      </c>
      <c r="K43" s="82">
        <f t="shared" si="4"/>
        <v>0</v>
      </c>
      <c r="L43" s="82">
        <f t="shared" si="4"/>
        <v>1</v>
      </c>
      <c r="M43" s="82">
        <f t="shared" si="4"/>
        <v>5</v>
      </c>
      <c r="N43" s="82">
        <f t="shared" si="4"/>
        <v>31</v>
      </c>
      <c r="O43" s="82">
        <f t="shared" si="4"/>
        <v>86</v>
      </c>
      <c r="P43" s="82">
        <f t="shared" si="4"/>
        <v>1566</v>
      </c>
      <c r="Q43" s="82">
        <f t="shared" si="4"/>
        <v>5398</v>
      </c>
      <c r="R43" s="82">
        <f t="shared" si="4"/>
        <v>14638</v>
      </c>
      <c r="S43" s="82">
        <f t="shared" si="4"/>
        <v>135</v>
      </c>
      <c r="T43" s="82">
        <f t="shared" si="4"/>
        <v>230</v>
      </c>
      <c r="U43" s="82">
        <f t="shared" si="4"/>
        <v>1029</v>
      </c>
      <c r="V43" s="82">
        <f t="shared" si="4"/>
        <v>0</v>
      </c>
      <c r="W43" s="82">
        <f t="shared" si="4"/>
        <v>0</v>
      </c>
      <c r="X43" s="82">
        <f t="shared" si="4"/>
        <v>0</v>
      </c>
      <c r="Y43" s="82">
        <f t="shared" si="0"/>
        <v>2315</v>
      </c>
      <c r="Z43" s="40">
        <f t="shared" si="1"/>
        <v>7624</v>
      </c>
      <c r="AA43" s="79">
        <f t="shared" si="2"/>
        <v>20949</v>
      </c>
      <c r="AB43" s="75">
        <f t="shared" si="3"/>
        <v>30888</v>
      </c>
    </row>
    <row r="44" spans="1:28" ht="15.75">
      <c r="A44" s="20"/>
      <c r="B44" s="21" t="s">
        <v>42</v>
      </c>
      <c r="C44" s="18" t="s">
        <v>42</v>
      </c>
      <c r="D44" s="72">
        <v>1</v>
      </c>
      <c r="E44" s="25">
        <v>15</v>
      </c>
      <c r="F44" s="78">
        <v>40</v>
      </c>
      <c r="G44" s="72"/>
      <c r="H44" s="25"/>
      <c r="I44" s="78"/>
      <c r="J44" s="72"/>
      <c r="K44" s="25"/>
      <c r="L44" s="78"/>
      <c r="M44" s="72">
        <v>2</v>
      </c>
      <c r="N44" s="25">
        <v>4</v>
      </c>
      <c r="O44" s="78">
        <v>11</v>
      </c>
      <c r="P44" s="72">
        <v>10</v>
      </c>
      <c r="Q44" s="25">
        <v>50</v>
      </c>
      <c r="R44" s="78">
        <v>100</v>
      </c>
      <c r="S44" s="72">
        <v>59</v>
      </c>
      <c r="T44" s="25">
        <v>197</v>
      </c>
      <c r="U44" s="78">
        <v>770</v>
      </c>
      <c r="V44" s="72"/>
      <c r="W44" s="25"/>
      <c r="X44" s="78"/>
      <c r="Y44" s="72">
        <f t="shared" si="0"/>
        <v>72</v>
      </c>
      <c r="Z44" s="25">
        <f t="shared" si="1"/>
        <v>266</v>
      </c>
      <c r="AA44" s="78">
        <f t="shared" si="2"/>
        <v>921</v>
      </c>
      <c r="AB44" s="76">
        <f t="shared" si="3"/>
        <v>1259</v>
      </c>
    </row>
    <row r="45" spans="1:28" s="28" customFormat="1" ht="12.75">
      <c r="A45" s="148"/>
      <c r="B45" s="105" t="s">
        <v>76</v>
      </c>
      <c r="C45" s="142" t="s">
        <v>42</v>
      </c>
      <c r="D45" s="114"/>
      <c r="E45" s="115"/>
      <c r="F45" s="116"/>
      <c r="G45" s="114"/>
      <c r="H45" s="115"/>
      <c r="I45" s="116"/>
      <c r="J45" s="114"/>
      <c r="K45" s="115"/>
      <c r="L45" s="116"/>
      <c r="M45" s="114">
        <v>1</v>
      </c>
      <c r="N45" s="115">
        <v>1</v>
      </c>
      <c r="O45" s="116"/>
      <c r="P45" s="114"/>
      <c r="Q45" s="115">
        <v>1</v>
      </c>
      <c r="R45" s="116"/>
      <c r="S45" s="114">
        <v>1</v>
      </c>
      <c r="T45" s="115"/>
      <c r="U45" s="116">
        <v>16</v>
      </c>
      <c r="V45" s="114"/>
      <c r="W45" s="115"/>
      <c r="X45" s="116"/>
      <c r="Y45" s="143">
        <f t="shared" si="0"/>
        <v>2</v>
      </c>
      <c r="Z45" s="144">
        <f t="shared" si="1"/>
        <v>2</v>
      </c>
      <c r="AA45" s="145">
        <f t="shared" si="2"/>
        <v>16</v>
      </c>
      <c r="AB45" s="138">
        <f t="shared" si="3"/>
        <v>20</v>
      </c>
    </row>
    <row r="46" spans="1:28" s="28" customFormat="1" ht="12.75">
      <c r="A46" s="148"/>
      <c r="B46" s="105" t="s">
        <v>202</v>
      </c>
      <c r="C46" s="142" t="s">
        <v>42</v>
      </c>
      <c r="D46" s="114"/>
      <c r="E46" s="115">
        <v>9</v>
      </c>
      <c r="F46" s="116">
        <v>16</v>
      </c>
      <c r="G46" s="114"/>
      <c r="H46" s="115"/>
      <c r="I46" s="116"/>
      <c r="J46" s="114"/>
      <c r="K46" s="115"/>
      <c r="L46" s="116"/>
      <c r="M46" s="114"/>
      <c r="N46" s="115"/>
      <c r="O46" s="116">
        <v>2</v>
      </c>
      <c r="P46" s="114">
        <v>3</v>
      </c>
      <c r="Q46" s="115">
        <v>31</v>
      </c>
      <c r="R46" s="116">
        <v>52</v>
      </c>
      <c r="S46" s="114">
        <v>8</v>
      </c>
      <c r="T46" s="115">
        <v>87</v>
      </c>
      <c r="U46" s="116">
        <v>215</v>
      </c>
      <c r="V46" s="114"/>
      <c r="W46" s="115"/>
      <c r="X46" s="116"/>
      <c r="Y46" s="143">
        <f t="shared" si="0"/>
        <v>11</v>
      </c>
      <c r="Z46" s="144">
        <f t="shared" si="1"/>
        <v>127</v>
      </c>
      <c r="AA46" s="145">
        <f t="shared" si="2"/>
        <v>285</v>
      </c>
      <c r="AB46" s="138">
        <f t="shared" si="3"/>
        <v>423</v>
      </c>
    </row>
    <row r="47" spans="1:28" s="28" customFormat="1" ht="12.75">
      <c r="A47" s="148"/>
      <c r="B47" s="105" t="s">
        <v>15</v>
      </c>
      <c r="C47" s="142" t="s">
        <v>42</v>
      </c>
      <c r="D47" s="114"/>
      <c r="E47" s="115">
        <v>2</v>
      </c>
      <c r="F47" s="116">
        <v>5</v>
      </c>
      <c r="G47" s="114"/>
      <c r="H47" s="115"/>
      <c r="I47" s="116"/>
      <c r="J47" s="114"/>
      <c r="K47" s="115"/>
      <c r="L47" s="116"/>
      <c r="M47" s="114"/>
      <c r="N47" s="115">
        <v>2</v>
      </c>
      <c r="O47" s="116">
        <v>2</v>
      </c>
      <c r="P47" s="114">
        <v>2</v>
      </c>
      <c r="Q47" s="115">
        <v>8</v>
      </c>
      <c r="R47" s="116">
        <v>23</v>
      </c>
      <c r="S47" s="114">
        <v>16</v>
      </c>
      <c r="T47" s="115">
        <v>61</v>
      </c>
      <c r="U47" s="116">
        <v>221</v>
      </c>
      <c r="V47" s="114"/>
      <c r="W47" s="115"/>
      <c r="X47" s="116"/>
      <c r="Y47" s="143">
        <f t="shared" si="0"/>
        <v>18</v>
      </c>
      <c r="Z47" s="144">
        <f t="shared" si="1"/>
        <v>73</v>
      </c>
      <c r="AA47" s="145">
        <f t="shared" si="2"/>
        <v>251</v>
      </c>
      <c r="AB47" s="138">
        <f t="shared" si="3"/>
        <v>342</v>
      </c>
    </row>
    <row r="48" spans="1:28" s="28" customFormat="1" ht="12.75">
      <c r="A48" s="148"/>
      <c r="B48" s="105" t="s">
        <v>57</v>
      </c>
      <c r="C48" s="142" t="s">
        <v>42</v>
      </c>
      <c r="D48" s="114">
        <v>1</v>
      </c>
      <c r="E48" s="114">
        <v>3</v>
      </c>
      <c r="F48" s="114">
        <v>7</v>
      </c>
      <c r="G48" s="114"/>
      <c r="H48" s="114"/>
      <c r="I48" s="114"/>
      <c r="J48" s="114"/>
      <c r="K48" s="114"/>
      <c r="L48" s="114"/>
      <c r="M48" s="114"/>
      <c r="N48" s="114">
        <v>1</v>
      </c>
      <c r="O48" s="114">
        <v>1</v>
      </c>
      <c r="P48" s="114">
        <v>2</v>
      </c>
      <c r="Q48" s="114">
        <v>6</v>
      </c>
      <c r="R48" s="114">
        <v>14</v>
      </c>
      <c r="S48" s="114">
        <v>8</v>
      </c>
      <c r="T48" s="114">
        <v>16</v>
      </c>
      <c r="U48" s="114">
        <v>55</v>
      </c>
      <c r="V48" s="114"/>
      <c r="W48" s="114"/>
      <c r="X48" s="114"/>
      <c r="Y48" s="143">
        <f t="shared" si="0"/>
        <v>11</v>
      </c>
      <c r="Z48" s="144">
        <f t="shared" si="1"/>
        <v>26</v>
      </c>
      <c r="AA48" s="145">
        <f t="shared" si="2"/>
        <v>77</v>
      </c>
      <c r="AB48" s="138">
        <f t="shared" si="3"/>
        <v>114</v>
      </c>
    </row>
    <row r="49" spans="1:28" s="28" customFormat="1" ht="12.75">
      <c r="A49" s="148"/>
      <c r="B49" s="105" t="s">
        <v>110</v>
      </c>
      <c r="C49" s="142" t="s">
        <v>42</v>
      </c>
      <c r="D49" s="114"/>
      <c r="E49" s="115">
        <v>1</v>
      </c>
      <c r="F49" s="116"/>
      <c r="G49" s="114"/>
      <c r="H49" s="115"/>
      <c r="I49" s="116"/>
      <c r="J49" s="29"/>
      <c r="K49" s="115"/>
      <c r="L49" s="116"/>
      <c r="M49" s="114">
        <v>1</v>
      </c>
      <c r="N49" s="115"/>
      <c r="O49" s="116">
        <v>1</v>
      </c>
      <c r="P49" s="114"/>
      <c r="Q49" s="115">
        <v>1</v>
      </c>
      <c r="R49" s="116"/>
      <c r="S49" s="114">
        <v>6</v>
      </c>
      <c r="T49" s="115">
        <v>1</v>
      </c>
      <c r="U49" s="116">
        <v>90</v>
      </c>
      <c r="V49" s="114"/>
      <c r="W49" s="115"/>
      <c r="X49" s="116"/>
      <c r="Y49" s="143">
        <f t="shared" si="0"/>
        <v>7</v>
      </c>
      <c r="Z49" s="144">
        <f t="shared" si="1"/>
        <v>3</v>
      </c>
      <c r="AA49" s="145">
        <f t="shared" si="2"/>
        <v>91</v>
      </c>
      <c r="AB49" s="138">
        <f t="shared" si="3"/>
        <v>101</v>
      </c>
    </row>
    <row r="50" spans="1:28" s="28" customFormat="1" ht="12.75">
      <c r="A50" s="148"/>
      <c r="B50" s="105" t="s">
        <v>111</v>
      </c>
      <c r="C50" s="142" t="s">
        <v>42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>
        <v>1</v>
      </c>
      <c r="Q50" s="114">
        <v>3</v>
      </c>
      <c r="R50" s="114">
        <v>1</v>
      </c>
      <c r="S50" s="114">
        <v>7</v>
      </c>
      <c r="T50" s="114">
        <v>2</v>
      </c>
      <c r="U50" s="114">
        <v>32</v>
      </c>
      <c r="V50" s="114"/>
      <c r="W50" s="114"/>
      <c r="X50" s="114"/>
      <c r="Y50" s="143">
        <f t="shared" si="0"/>
        <v>8</v>
      </c>
      <c r="Z50" s="144">
        <f t="shared" si="1"/>
        <v>5</v>
      </c>
      <c r="AA50" s="145">
        <f t="shared" si="2"/>
        <v>33</v>
      </c>
      <c r="AB50" s="138">
        <f t="shared" si="3"/>
        <v>46</v>
      </c>
    </row>
    <row r="51" spans="1:28" s="28" customFormat="1" ht="12.75">
      <c r="A51" s="151"/>
      <c r="B51" s="146" t="s">
        <v>310</v>
      </c>
      <c r="C51" s="152" t="s">
        <v>42</v>
      </c>
      <c r="D51" s="153"/>
      <c r="E51" s="154"/>
      <c r="F51" s="137">
        <v>9</v>
      </c>
      <c r="G51" s="153"/>
      <c r="H51" s="154"/>
      <c r="I51" s="137"/>
      <c r="J51" s="153"/>
      <c r="K51" s="154"/>
      <c r="L51" s="137"/>
      <c r="M51" s="153"/>
      <c r="N51" s="154"/>
      <c r="O51" s="137"/>
      <c r="P51" s="153"/>
      <c r="Q51" s="154"/>
      <c r="R51" s="137">
        <v>5</v>
      </c>
      <c r="S51" s="153"/>
      <c r="T51" s="154"/>
      <c r="U51" s="137"/>
      <c r="V51" s="153"/>
      <c r="W51" s="154"/>
      <c r="X51" s="137"/>
      <c r="Y51" s="143">
        <f t="shared" si="0"/>
        <v>0</v>
      </c>
      <c r="Z51" s="144">
        <f t="shared" si="1"/>
        <v>0</v>
      </c>
      <c r="AA51" s="145">
        <f t="shared" si="2"/>
        <v>14</v>
      </c>
      <c r="AB51" s="138">
        <f t="shared" si="3"/>
        <v>14</v>
      </c>
    </row>
    <row r="52" spans="1:28" s="28" customFormat="1" ht="12.75">
      <c r="A52" s="151"/>
      <c r="B52" s="146" t="s">
        <v>274</v>
      </c>
      <c r="C52" s="152" t="s">
        <v>42</v>
      </c>
      <c r="D52" s="153"/>
      <c r="E52" s="154"/>
      <c r="F52" s="137">
        <v>3</v>
      </c>
      <c r="G52" s="153"/>
      <c r="H52" s="154"/>
      <c r="I52" s="137"/>
      <c r="J52" s="153"/>
      <c r="K52" s="154"/>
      <c r="L52" s="137"/>
      <c r="M52" s="153"/>
      <c r="N52" s="154"/>
      <c r="O52" s="137">
        <v>5</v>
      </c>
      <c r="P52" s="153">
        <v>2</v>
      </c>
      <c r="Q52" s="154"/>
      <c r="R52" s="137">
        <v>5</v>
      </c>
      <c r="S52" s="153">
        <v>13</v>
      </c>
      <c r="T52" s="154">
        <v>30</v>
      </c>
      <c r="U52" s="137">
        <v>141</v>
      </c>
      <c r="V52" s="153"/>
      <c r="W52" s="154"/>
      <c r="X52" s="137"/>
      <c r="Y52" s="143">
        <f t="shared" si="0"/>
        <v>15</v>
      </c>
      <c r="Z52" s="144">
        <f t="shared" si="1"/>
        <v>30</v>
      </c>
      <c r="AA52" s="145">
        <f t="shared" si="2"/>
        <v>154</v>
      </c>
      <c r="AB52" s="138">
        <f t="shared" si="3"/>
        <v>199</v>
      </c>
    </row>
    <row r="53" spans="1:28" ht="31.5">
      <c r="A53" s="34"/>
      <c r="B53" s="42" t="s">
        <v>190</v>
      </c>
      <c r="C53" s="35" t="s">
        <v>42</v>
      </c>
      <c r="D53" s="84">
        <f>SUM(D45:D52)</f>
        <v>1</v>
      </c>
      <c r="E53" s="84">
        <f aca="true" t="shared" si="5" ref="E53:X53">SUM(E45:E52)</f>
        <v>15</v>
      </c>
      <c r="F53" s="84">
        <f t="shared" si="5"/>
        <v>40</v>
      </c>
      <c r="G53" s="84">
        <f t="shared" si="5"/>
        <v>0</v>
      </c>
      <c r="H53" s="84">
        <f t="shared" si="5"/>
        <v>0</v>
      </c>
      <c r="I53" s="84">
        <f t="shared" si="5"/>
        <v>0</v>
      </c>
      <c r="J53" s="84">
        <f t="shared" si="5"/>
        <v>0</v>
      </c>
      <c r="K53" s="84">
        <f t="shared" si="5"/>
        <v>0</v>
      </c>
      <c r="L53" s="84">
        <f t="shared" si="5"/>
        <v>0</v>
      </c>
      <c r="M53" s="84">
        <f t="shared" si="5"/>
        <v>2</v>
      </c>
      <c r="N53" s="84">
        <f t="shared" si="5"/>
        <v>4</v>
      </c>
      <c r="O53" s="84">
        <f t="shared" si="5"/>
        <v>11</v>
      </c>
      <c r="P53" s="84">
        <f t="shared" si="5"/>
        <v>10</v>
      </c>
      <c r="Q53" s="84">
        <f t="shared" si="5"/>
        <v>50</v>
      </c>
      <c r="R53" s="84">
        <f t="shared" si="5"/>
        <v>100</v>
      </c>
      <c r="S53" s="84">
        <f t="shared" si="5"/>
        <v>59</v>
      </c>
      <c r="T53" s="84">
        <f t="shared" si="5"/>
        <v>197</v>
      </c>
      <c r="U53" s="84">
        <f t="shared" si="5"/>
        <v>770</v>
      </c>
      <c r="V53" s="84">
        <f t="shared" si="5"/>
        <v>0</v>
      </c>
      <c r="W53" s="84">
        <f t="shared" si="5"/>
        <v>0</v>
      </c>
      <c r="X53" s="84">
        <f t="shared" si="5"/>
        <v>0</v>
      </c>
      <c r="Y53" s="82">
        <f t="shared" si="0"/>
        <v>72</v>
      </c>
      <c r="Z53" s="40">
        <f t="shared" si="1"/>
        <v>266</v>
      </c>
      <c r="AA53" s="79">
        <f t="shared" si="2"/>
        <v>921</v>
      </c>
      <c r="AB53" s="75">
        <f t="shared" si="3"/>
        <v>1259</v>
      </c>
    </row>
    <row r="54" spans="1:28" ht="15.75">
      <c r="A54" s="22"/>
      <c r="B54" s="17" t="s">
        <v>49</v>
      </c>
      <c r="C54" s="23" t="s">
        <v>49</v>
      </c>
      <c r="D54" s="43">
        <v>20</v>
      </c>
      <c r="E54" s="44">
        <v>113</v>
      </c>
      <c r="F54" s="45">
        <v>230</v>
      </c>
      <c r="G54" s="43">
        <v>3</v>
      </c>
      <c r="H54" s="44">
        <v>4</v>
      </c>
      <c r="I54" s="45">
        <v>26</v>
      </c>
      <c r="J54" s="43">
        <v>1</v>
      </c>
      <c r="K54" s="44"/>
      <c r="L54" s="45"/>
      <c r="M54" s="43"/>
      <c r="N54" s="44">
        <v>5</v>
      </c>
      <c r="O54" s="45">
        <v>14</v>
      </c>
      <c r="P54" s="43">
        <v>45</v>
      </c>
      <c r="Q54" s="44">
        <v>301</v>
      </c>
      <c r="R54" s="45">
        <v>582</v>
      </c>
      <c r="S54" s="43">
        <v>38</v>
      </c>
      <c r="T54" s="44">
        <v>166</v>
      </c>
      <c r="U54" s="45">
        <v>561</v>
      </c>
      <c r="V54" s="43"/>
      <c r="W54" s="44"/>
      <c r="X54" s="45"/>
      <c r="Y54" s="72">
        <f t="shared" si="0"/>
        <v>107</v>
      </c>
      <c r="Z54" s="25">
        <f t="shared" si="1"/>
        <v>589</v>
      </c>
      <c r="AA54" s="78">
        <f t="shared" si="2"/>
        <v>1413</v>
      </c>
      <c r="AB54" s="76">
        <f t="shared" si="3"/>
        <v>2109</v>
      </c>
    </row>
    <row r="55" spans="1:28" s="28" customFormat="1" ht="12.75">
      <c r="A55" s="151"/>
      <c r="B55" s="146" t="s">
        <v>16</v>
      </c>
      <c r="C55" s="152" t="s">
        <v>49</v>
      </c>
      <c r="D55" s="153">
        <v>1</v>
      </c>
      <c r="E55" s="153">
        <v>13</v>
      </c>
      <c r="F55" s="153">
        <v>28</v>
      </c>
      <c r="G55" s="153"/>
      <c r="H55" s="153"/>
      <c r="I55" s="153"/>
      <c r="J55" s="153"/>
      <c r="K55" s="153"/>
      <c r="L55" s="153"/>
      <c r="M55" s="153"/>
      <c r="N55" s="153">
        <v>1</v>
      </c>
      <c r="O55" s="153">
        <v>1</v>
      </c>
      <c r="P55" s="153">
        <v>3</v>
      </c>
      <c r="Q55" s="153">
        <v>37</v>
      </c>
      <c r="R55" s="153">
        <v>56</v>
      </c>
      <c r="S55" s="153">
        <v>9</v>
      </c>
      <c r="T55" s="153">
        <v>25</v>
      </c>
      <c r="U55" s="153">
        <v>102</v>
      </c>
      <c r="V55" s="153"/>
      <c r="W55" s="153"/>
      <c r="X55" s="153"/>
      <c r="Y55" s="143">
        <f t="shared" si="0"/>
        <v>13</v>
      </c>
      <c r="Z55" s="144">
        <f t="shared" si="1"/>
        <v>76</v>
      </c>
      <c r="AA55" s="145">
        <f t="shared" si="2"/>
        <v>187</v>
      </c>
      <c r="AB55" s="138">
        <f t="shared" si="3"/>
        <v>276</v>
      </c>
    </row>
    <row r="56" spans="1:28" s="28" customFormat="1" ht="12.75">
      <c r="A56" s="151"/>
      <c r="B56" s="146" t="s">
        <v>19</v>
      </c>
      <c r="C56" s="152" t="s">
        <v>49</v>
      </c>
      <c r="D56" s="153"/>
      <c r="E56" s="154">
        <v>1</v>
      </c>
      <c r="F56" s="137">
        <v>2</v>
      </c>
      <c r="G56" s="153"/>
      <c r="H56" s="154">
        <v>1</v>
      </c>
      <c r="I56" s="137">
        <v>11</v>
      </c>
      <c r="J56" s="153"/>
      <c r="K56" s="154"/>
      <c r="L56" s="137"/>
      <c r="M56" s="153"/>
      <c r="N56" s="154"/>
      <c r="O56" s="137">
        <v>2</v>
      </c>
      <c r="P56" s="153">
        <v>1</v>
      </c>
      <c r="Q56" s="154">
        <v>3</v>
      </c>
      <c r="R56" s="137"/>
      <c r="S56" s="153">
        <v>8</v>
      </c>
      <c r="T56" s="154">
        <v>7</v>
      </c>
      <c r="U56" s="137">
        <v>49</v>
      </c>
      <c r="V56" s="153"/>
      <c r="W56" s="154"/>
      <c r="X56" s="137"/>
      <c r="Y56" s="143">
        <f t="shared" si="0"/>
        <v>9</v>
      </c>
      <c r="Z56" s="144">
        <f t="shared" si="1"/>
        <v>12</v>
      </c>
      <c r="AA56" s="145">
        <f t="shared" si="2"/>
        <v>64</v>
      </c>
      <c r="AB56" s="138">
        <f t="shared" si="3"/>
        <v>85</v>
      </c>
    </row>
    <row r="57" spans="1:28" s="28" customFormat="1" ht="12.75">
      <c r="A57" s="151"/>
      <c r="B57" s="146" t="s">
        <v>21</v>
      </c>
      <c r="C57" s="152" t="s">
        <v>49</v>
      </c>
      <c r="D57" s="153">
        <v>18</v>
      </c>
      <c r="E57" s="154">
        <v>80</v>
      </c>
      <c r="F57" s="137">
        <v>162</v>
      </c>
      <c r="G57" s="153">
        <v>3</v>
      </c>
      <c r="H57" s="154">
        <v>3</v>
      </c>
      <c r="I57" s="137">
        <v>15</v>
      </c>
      <c r="J57" s="153">
        <v>1</v>
      </c>
      <c r="K57" s="154"/>
      <c r="L57" s="137"/>
      <c r="M57" s="153"/>
      <c r="N57" s="154"/>
      <c r="O57" s="137"/>
      <c r="P57" s="153">
        <v>34</v>
      </c>
      <c r="Q57" s="154">
        <v>210</v>
      </c>
      <c r="R57" s="137">
        <v>370</v>
      </c>
      <c r="S57" s="153">
        <v>5</v>
      </c>
      <c r="T57" s="154">
        <v>40</v>
      </c>
      <c r="U57" s="137">
        <v>148</v>
      </c>
      <c r="V57" s="153"/>
      <c r="W57" s="154"/>
      <c r="X57" s="137"/>
      <c r="Y57" s="143">
        <f t="shared" si="0"/>
        <v>61</v>
      </c>
      <c r="Z57" s="144">
        <f t="shared" si="1"/>
        <v>333</v>
      </c>
      <c r="AA57" s="145">
        <f t="shared" si="2"/>
        <v>695</v>
      </c>
      <c r="AB57" s="138">
        <f t="shared" si="3"/>
        <v>1089</v>
      </c>
    </row>
    <row r="58" spans="1:28" s="28" customFormat="1" ht="12.75">
      <c r="A58" s="151"/>
      <c r="B58" s="146" t="s">
        <v>25</v>
      </c>
      <c r="C58" s="152" t="s">
        <v>49</v>
      </c>
      <c r="D58" s="153"/>
      <c r="E58" s="154">
        <v>16</v>
      </c>
      <c r="F58" s="137">
        <v>24</v>
      </c>
      <c r="G58" s="153"/>
      <c r="H58" s="154"/>
      <c r="I58" s="137"/>
      <c r="J58" s="153"/>
      <c r="K58" s="154"/>
      <c r="L58" s="137"/>
      <c r="M58" s="153"/>
      <c r="N58" s="154">
        <v>1</v>
      </c>
      <c r="O58" s="137">
        <v>4</v>
      </c>
      <c r="P58" s="153">
        <v>5</v>
      </c>
      <c r="Q58" s="154">
        <v>42</v>
      </c>
      <c r="R58" s="137">
        <v>105</v>
      </c>
      <c r="S58" s="153">
        <v>2</v>
      </c>
      <c r="T58" s="154">
        <v>31</v>
      </c>
      <c r="U58" s="137">
        <v>114</v>
      </c>
      <c r="V58" s="153"/>
      <c r="W58" s="154"/>
      <c r="X58" s="137"/>
      <c r="Y58" s="143">
        <f t="shared" si="0"/>
        <v>7</v>
      </c>
      <c r="Z58" s="144">
        <f t="shared" si="1"/>
        <v>90</v>
      </c>
      <c r="AA58" s="145">
        <f t="shared" si="2"/>
        <v>247</v>
      </c>
      <c r="AB58" s="138">
        <f t="shared" si="3"/>
        <v>344</v>
      </c>
    </row>
    <row r="59" spans="1:28" s="28" customFormat="1" ht="12.75">
      <c r="A59" s="151"/>
      <c r="B59" s="146" t="s">
        <v>39</v>
      </c>
      <c r="C59" s="152" t="s">
        <v>49</v>
      </c>
      <c r="D59" s="153">
        <v>1</v>
      </c>
      <c r="E59" s="154">
        <v>2</v>
      </c>
      <c r="F59" s="137">
        <v>4</v>
      </c>
      <c r="G59" s="153"/>
      <c r="H59" s="154"/>
      <c r="I59" s="137"/>
      <c r="J59" s="153"/>
      <c r="K59" s="154"/>
      <c r="L59" s="137"/>
      <c r="M59" s="153"/>
      <c r="N59" s="154">
        <v>2</v>
      </c>
      <c r="O59" s="137">
        <v>2</v>
      </c>
      <c r="P59" s="153"/>
      <c r="Q59" s="154"/>
      <c r="R59" s="137"/>
      <c r="S59" s="153">
        <v>11</v>
      </c>
      <c r="T59" s="154">
        <v>31</v>
      </c>
      <c r="U59" s="137">
        <v>59</v>
      </c>
      <c r="V59" s="153"/>
      <c r="W59" s="154"/>
      <c r="X59" s="137"/>
      <c r="Y59" s="143">
        <f t="shared" si="0"/>
        <v>12</v>
      </c>
      <c r="Z59" s="144">
        <f t="shared" si="1"/>
        <v>35</v>
      </c>
      <c r="AA59" s="145">
        <f t="shared" si="2"/>
        <v>65</v>
      </c>
      <c r="AB59" s="138">
        <f t="shared" si="3"/>
        <v>112</v>
      </c>
    </row>
    <row r="60" spans="1:28" s="28" customFormat="1" ht="12.75">
      <c r="A60" s="151"/>
      <c r="B60" s="146" t="s">
        <v>112</v>
      </c>
      <c r="C60" s="152" t="s">
        <v>49</v>
      </c>
      <c r="D60" s="153">
        <v>0</v>
      </c>
      <c r="E60" s="154"/>
      <c r="F60" s="137">
        <v>10</v>
      </c>
      <c r="G60" s="153"/>
      <c r="H60" s="154"/>
      <c r="I60" s="137"/>
      <c r="J60" s="153"/>
      <c r="K60" s="154"/>
      <c r="L60" s="137"/>
      <c r="M60" s="153"/>
      <c r="N60" s="154">
        <v>1</v>
      </c>
      <c r="O60" s="137">
        <v>5</v>
      </c>
      <c r="P60" s="153">
        <v>1</v>
      </c>
      <c r="Q60" s="154">
        <v>8</v>
      </c>
      <c r="R60" s="137">
        <v>51</v>
      </c>
      <c r="S60" s="153">
        <v>1</v>
      </c>
      <c r="T60" s="154">
        <v>26</v>
      </c>
      <c r="U60" s="137">
        <v>52</v>
      </c>
      <c r="V60" s="153"/>
      <c r="W60" s="154"/>
      <c r="X60" s="137"/>
      <c r="Y60" s="143">
        <f t="shared" si="0"/>
        <v>2</v>
      </c>
      <c r="Z60" s="144">
        <f t="shared" si="1"/>
        <v>35</v>
      </c>
      <c r="AA60" s="145">
        <f t="shared" si="2"/>
        <v>118</v>
      </c>
      <c r="AB60" s="138">
        <f t="shared" si="3"/>
        <v>155</v>
      </c>
    </row>
    <row r="61" spans="1:28" s="28" customFormat="1" ht="25.5">
      <c r="A61" s="151"/>
      <c r="B61" s="146" t="s">
        <v>160</v>
      </c>
      <c r="C61" s="152" t="s">
        <v>49</v>
      </c>
      <c r="D61" s="153"/>
      <c r="E61" s="154">
        <v>1</v>
      </c>
      <c r="F61" s="137"/>
      <c r="G61" s="153"/>
      <c r="H61" s="154"/>
      <c r="I61" s="137"/>
      <c r="J61" s="153"/>
      <c r="K61" s="154"/>
      <c r="L61" s="137"/>
      <c r="M61" s="153"/>
      <c r="N61" s="154"/>
      <c r="O61" s="137"/>
      <c r="P61" s="153">
        <v>1</v>
      </c>
      <c r="Q61" s="154">
        <v>1</v>
      </c>
      <c r="R61" s="137"/>
      <c r="S61" s="153">
        <v>2</v>
      </c>
      <c r="T61" s="154">
        <v>5</v>
      </c>
      <c r="U61" s="137">
        <v>31</v>
      </c>
      <c r="V61" s="153"/>
      <c r="W61" s="154"/>
      <c r="X61" s="137"/>
      <c r="Y61" s="143">
        <f t="shared" si="0"/>
        <v>3</v>
      </c>
      <c r="Z61" s="144">
        <f t="shared" si="1"/>
        <v>7</v>
      </c>
      <c r="AA61" s="145">
        <f t="shared" si="2"/>
        <v>31</v>
      </c>
      <c r="AB61" s="138">
        <f t="shared" si="3"/>
        <v>41</v>
      </c>
    </row>
    <row r="62" spans="1:28" s="28" customFormat="1" ht="12.75">
      <c r="A62" s="151"/>
      <c r="B62" s="146" t="s">
        <v>113</v>
      </c>
      <c r="C62" s="152" t="s">
        <v>49</v>
      </c>
      <c r="D62" s="153"/>
      <c r="E62" s="154"/>
      <c r="F62" s="137"/>
      <c r="G62" s="153"/>
      <c r="H62" s="154"/>
      <c r="I62" s="137"/>
      <c r="J62" s="153"/>
      <c r="K62" s="154"/>
      <c r="L62" s="137"/>
      <c r="M62" s="153"/>
      <c r="N62" s="154"/>
      <c r="O62" s="137"/>
      <c r="P62" s="153"/>
      <c r="Q62" s="154"/>
      <c r="R62" s="137"/>
      <c r="S62" s="153"/>
      <c r="T62" s="154">
        <v>1</v>
      </c>
      <c r="U62" s="137">
        <v>6</v>
      </c>
      <c r="V62" s="153"/>
      <c r="W62" s="154"/>
      <c r="X62" s="137"/>
      <c r="Y62" s="143">
        <f t="shared" si="0"/>
        <v>0</v>
      </c>
      <c r="Z62" s="144">
        <f t="shared" si="1"/>
        <v>1</v>
      </c>
      <c r="AA62" s="145">
        <f t="shared" si="2"/>
        <v>6</v>
      </c>
      <c r="AB62" s="138">
        <f t="shared" si="3"/>
        <v>7</v>
      </c>
    </row>
    <row r="63" spans="1:28" ht="31.5">
      <c r="A63" s="34"/>
      <c r="B63" s="42" t="s">
        <v>191</v>
      </c>
      <c r="C63" s="35" t="s">
        <v>49</v>
      </c>
      <c r="D63" s="84">
        <f>SUM(D55:D62)</f>
        <v>20</v>
      </c>
      <c r="E63" s="84">
        <f aca="true" t="shared" si="6" ref="E63:X63">SUM(E55:E62)</f>
        <v>113</v>
      </c>
      <c r="F63" s="84">
        <f t="shared" si="6"/>
        <v>230</v>
      </c>
      <c r="G63" s="84">
        <f t="shared" si="6"/>
        <v>3</v>
      </c>
      <c r="H63" s="84">
        <f t="shared" si="6"/>
        <v>4</v>
      </c>
      <c r="I63" s="84">
        <f t="shared" si="6"/>
        <v>26</v>
      </c>
      <c r="J63" s="84">
        <f t="shared" si="6"/>
        <v>1</v>
      </c>
      <c r="K63" s="84">
        <f t="shared" si="6"/>
        <v>0</v>
      </c>
      <c r="L63" s="84">
        <f t="shared" si="6"/>
        <v>0</v>
      </c>
      <c r="M63" s="84">
        <f t="shared" si="6"/>
        <v>0</v>
      </c>
      <c r="N63" s="84">
        <f t="shared" si="6"/>
        <v>5</v>
      </c>
      <c r="O63" s="84">
        <f t="shared" si="6"/>
        <v>14</v>
      </c>
      <c r="P63" s="84">
        <f t="shared" si="6"/>
        <v>45</v>
      </c>
      <c r="Q63" s="84">
        <f t="shared" si="6"/>
        <v>301</v>
      </c>
      <c r="R63" s="84">
        <f t="shared" si="6"/>
        <v>582</v>
      </c>
      <c r="S63" s="84">
        <f t="shared" si="6"/>
        <v>38</v>
      </c>
      <c r="T63" s="84">
        <f t="shared" si="6"/>
        <v>166</v>
      </c>
      <c r="U63" s="84">
        <f t="shared" si="6"/>
        <v>561</v>
      </c>
      <c r="V63" s="84">
        <f t="shared" si="6"/>
        <v>0</v>
      </c>
      <c r="W63" s="84">
        <f t="shared" si="6"/>
        <v>0</v>
      </c>
      <c r="X63" s="84">
        <f t="shared" si="6"/>
        <v>0</v>
      </c>
      <c r="Y63" s="82">
        <f t="shared" si="0"/>
        <v>107</v>
      </c>
      <c r="Z63" s="40">
        <f t="shared" si="1"/>
        <v>589</v>
      </c>
      <c r="AA63" s="79">
        <f t="shared" si="2"/>
        <v>1413</v>
      </c>
      <c r="AB63" s="75">
        <f t="shared" si="3"/>
        <v>2109</v>
      </c>
    </row>
    <row r="64" spans="1:28" ht="15.75">
      <c r="A64" s="22"/>
      <c r="B64" s="17" t="s">
        <v>44</v>
      </c>
      <c r="C64" s="23" t="s">
        <v>44</v>
      </c>
      <c r="D64" s="43">
        <v>61</v>
      </c>
      <c r="E64" s="44">
        <v>227</v>
      </c>
      <c r="F64" s="45">
        <v>469</v>
      </c>
      <c r="G64" s="43">
        <v>5</v>
      </c>
      <c r="H64" s="44">
        <v>15</v>
      </c>
      <c r="I64" s="45">
        <v>48</v>
      </c>
      <c r="J64" s="43"/>
      <c r="K64" s="44"/>
      <c r="L64" s="45"/>
      <c r="M64" s="43">
        <v>1</v>
      </c>
      <c r="N64" s="44">
        <v>3</v>
      </c>
      <c r="O64" s="45">
        <v>19</v>
      </c>
      <c r="P64" s="43">
        <v>163</v>
      </c>
      <c r="Q64" s="44">
        <v>549</v>
      </c>
      <c r="R64" s="45">
        <v>1224</v>
      </c>
      <c r="S64" s="43">
        <v>30</v>
      </c>
      <c r="T64" s="44">
        <v>143</v>
      </c>
      <c r="U64" s="45">
        <v>472</v>
      </c>
      <c r="V64" s="43"/>
      <c r="W64" s="44"/>
      <c r="X64" s="24"/>
      <c r="Y64" s="72">
        <f t="shared" si="0"/>
        <v>260</v>
      </c>
      <c r="Z64" s="25">
        <f t="shared" si="1"/>
        <v>937</v>
      </c>
      <c r="AA64" s="78">
        <f t="shared" si="2"/>
        <v>2232</v>
      </c>
      <c r="AB64" s="76">
        <f t="shared" si="3"/>
        <v>3429</v>
      </c>
    </row>
    <row r="65" spans="1:28" s="28" customFormat="1" ht="12.75">
      <c r="A65" s="151"/>
      <c r="B65" s="146" t="s">
        <v>78</v>
      </c>
      <c r="C65" s="152" t="s">
        <v>44</v>
      </c>
      <c r="D65" s="153">
        <v>1</v>
      </c>
      <c r="E65" s="154"/>
      <c r="F65" s="137">
        <v>2</v>
      </c>
      <c r="G65" s="153"/>
      <c r="H65" s="154"/>
      <c r="I65" s="137"/>
      <c r="J65" s="153"/>
      <c r="K65" s="154"/>
      <c r="L65" s="137"/>
      <c r="M65" s="153"/>
      <c r="N65" s="154"/>
      <c r="O65" s="137"/>
      <c r="P65" s="153"/>
      <c r="Q65" s="154"/>
      <c r="R65" s="137">
        <v>5</v>
      </c>
      <c r="S65" s="153"/>
      <c r="T65" s="154">
        <v>2</v>
      </c>
      <c r="U65" s="137">
        <v>10</v>
      </c>
      <c r="V65" s="153"/>
      <c r="W65" s="154"/>
      <c r="X65" s="137"/>
      <c r="Y65" s="143">
        <f t="shared" si="0"/>
        <v>1</v>
      </c>
      <c r="Z65" s="144">
        <f t="shared" si="1"/>
        <v>2</v>
      </c>
      <c r="AA65" s="145">
        <f t="shared" si="2"/>
        <v>17</v>
      </c>
      <c r="AB65" s="138">
        <f t="shared" si="3"/>
        <v>20</v>
      </c>
    </row>
    <row r="66" spans="1:28" s="28" customFormat="1" ht="12.75">
      <c r="A66" s="151"/>
      <c r="B66" s="146" t="s">
        <v>17</v>
      </c>
      <c r="C66" s="152" t="s">
        <v>44</v>
      </c>
      <c r="D66" s="153">
        <v>9</v>
      </c>
      <c r="E66" s="154">
        <v>27</v>
      </c>
      <c r="F66" s="137">
        <v>44</v>
      </c>
      <c r="G66" s="153">
        <v>1</v>
      </c>
      <c r="H66" s="154">
        <v>1</v>
      </c>
      <c r="I66" s="137">
        <v>6</v>
      </c>
      <c r="J66" s="153"/>
      <c r="K66" s="154"/>
      <c r="L66" s="137"/>
      <c r="M66" s="153"/>
      <c r="N66" s="154"/>
      <c r="O66" s="137"/>
      <c r="P66" s="153">
        <v>11</v>
      </c>
      <c r="Q66" s="154">
        <v>48</v>
      </c>
      <c r="R66" s="137">
        <v>107</v>
      </c>
      <c r="S66" s="153">
        <v>4</v>
      </c>
      <c r="T66" s="154">
        <v>17</v>
      </c>
      <c r="U66" s="137">
        <v>94</v>
      </c>
      <c r="V66" s="153"/>
      <c r="W66" s="154"/>
      <c r="X66" s="137"/>
      <c r="Y66" s="143">
        <f aca="true" t="shared" si="7" ref="Y66:Y123">D66+G66+J66+M66+P66+S66+V66</f>
        <v>25</v>
      </c>
      <c r="Z66" s="144">
        <f aca="true" t="shared" si="8" ref="Z66:Z123">E66+H66+K66+N66+Q66+T66+W66</f>
        <v>93</v>
      </c>
      <c r="AA66" s="145">
        <f aca="true" t="shared" si="9" ref="AA66:AA123">F66+I66+L66+O66+R66+U66+X66</f>
        <v>251</v>
      </c>
      <c r="AB66" s="138">
        <f aca="true" t="shared" si="10" ref="AB66:AB123">Y66+Z66+AA66</f>
        <v>369</v>
      </c>
    </row>
    <row r="67" spans="1:28" s="28" customFormat="1" ht="12.75">
      <c r="A67" s="151"/>
      <c r="B67" s="146" t="s">
        <v>29</v>
      </c>
      <c r="C67" s="152" t="s">
        <v>44</v>
      </c>
      <c r="D67" s="153"/>
      <c r="E67" s="154">
        <v>16</v>
      </c>
      <c r="F67" s="137">
        <v>22</v>
      </c>
      <c r="G67" s="153"/>
      <c r="H67" s="154">
        <v>2</v>
      </c>
      <c r="I67" s="137"/>
      <c r="J67" s="153"/>
      <c r="K67" s="154"/>
      <c r="L67" s="137"/>
      <c r="M67" s="153"/>
      <c r="N67" s="154"/>
      <c r="O67" s="137"/>
      <c r="P67" s="153">
        <v>13</v>
      </c>
      <c r="Q67" s="154">
        <v>36</v>
      </c>
      <c r="R67" s="137">
        <v>54</v>
      </c>
      <c r="S67" s="153">
        <v>5</v>
      </c>
      <c r="T67" s="154">
        <v>17</v>
      </c>
      <c r="U67" s="137">
        <v>46</v>
      </c>
      <c r="V67" s="153"/>
      <c r="W67" s="154"/>
      <c r="X67" s="137"/>
      <c r="Y67" s="143">
        <f t="shared" si="7"/>
        <v>18</v>
      </c>
      <c r="Z67" s="144">
        <f t="shared" si="8"/>
        <v>71</v>
      </c>
      <c r="AA67" s="145">
        <f t="shared" si="9"/>
        <v>122</v>
      </c>
      <c r="AB67" s="138">
        <f t="shared" si="10"/>
        <v>211</v>
      </c>
    </row>
    <row r="68" spans="1:28" s="28" customFormat="1" ht="12.75">
      <c r="A68" s="151"/>
      <c r="B68" s="146" t="s">
        <v>20</v>
      </c>
      <c r="C68" s="152" t="s">
        <v>44</v>
      </c>
      <c r="D68" s="153">
        <v>1</v>
      </c>
      <c r="E68" s="154">
        <v>18</v>
      </c>
      <c r="F68" s="137">
        <v>40</v>
      </c>
      <c r="G68" s="153"/>
      <c r="H68" s="154"/>
      <c r="I68" s="137"/>
      <c r="J68" s="153"/>
      <c r="K68" s="154"/>
      <c r="L68" s="137"/>
      <c r="M68" s="153">
        <v>1</v>
      </c>
      <c r="N68" s="154">
        <v>1</v>
      </c>
      <c r="O68" s="137">
        <v>5</v>
      </c>
      <c r="P68" s="153">
        <v>20</v>
      </c>
      <c r="Q68" s="154">
        <v>69</v>
      </c>
      <c r="R68" s="137">
        <v>176</v>
      </c>
      <c r="S68" s="153">
        <v>11</v>
      </c>
      <c r="T68" s="154">
        <v>45</v>
      </c>
      <c r="U68" s="137">
        <v>131</v>
      </c>
      <c r="V68" s="153"/>
      <c r="W68" s="154"/>
      <c r="X68" s="137"/>
      <c r="Y68" s="143">
        <f t="shared" si="7"/>
        <v>33</v>
      </c>
      <c r="Z68" s="144">
        <f t="shared" si="8"/>
        <v>133</v>
      </c>
      <c r="AA68" s="145">
        <f t="shared" si="9"/>
        <v>352</v>
      </c>
      <c r="AB68" s="138">
        <f t="shared" si="10"/>
        <v>518</v>
      </c>
    </row>
    <row r="69" spans="1:28" s="28" customFormat="1" ht="12.75">
      <c r="A69" s="151"/>
      <c r="B69" s="146" t="s">
        <v>30</v>
      </c>
      <c r="C69" s="152" t="s">
        <v>44</v>
      </c>
      <c r="D69" s="153">
        <v>48</v>
      </c>
      <c r="E69" s="154">
        <v>155</v>
      </c>
      <c r="F69" s="137">
        <v>331</v>
      </c>
      <c r="G69" s="153">
        <v>3</v>
      </c>
      <c r="H69" s="154">
        <v>12</v>
      </c>
      <c r="I69" s="137">
        <v>41</v>
      </c>
      <c r="J69" s="153"/>
      <c r="K69" s="154"/>
      <c r="L69" s="137"/>
      <c r="M69" s="153"/>
      <c r="N69" s="154"/>
      <c r="O69" s="137"/>
      <c r="P69" s="153">
        <v>109</v>
      </c>
      <c r="Q69" s="154">
        <v>372</v>
      </c>
      <c r="R69" s="137">
        <v>806</v>
      </c>
      <c r="S69" s="153">
        <v>6</v>
      </c>
      <c r="T69" s="154">
        <v>18</v>
      </c>
      <c r="U69" s="137">
        <v>52</v>
      </c>
      <c r="V69" s="153"/>
      <c r="W69" s="154"/>
      <c r="X69" s="137"/>
      <c r="Y69" s="143">
        <f t="shared" si="7"/>
        <v>166</v>
      </c>
      <c r="Z69" s="144">
        <f t="shared" si="8"/>
        <v>557</v>
      </c>
      <c r="AA69" s="145">
        <f t="shared" si="9"/>
        <v>1230</v>
      </c>
      <c r="AB69" s="138">
        <f t="shared" si="10"/>
        <v>1953</v>
      </c>
    </row>
    <row r="70" spans="1:28" s="28" customFormat="1" ht="12.75">
      <c r="A70" s="151"/>
      <c r="B70" s="146" t="s">
        <v>23</v>
      </c>
      <c r="C70" s="152" t="s">
        <v>44</v>
      </c>
      <c r="D70" s="153">
        <v>1</v>
      </c>
      <c r="E70" s="154">
        <v>10</v>
      </c>
      <c r="F70" s="137">
        <v>17</v>
      </c>
      <c r="G70" s="153">
        <v>1</v>
      </c>
      <c r="H70" s="154"/>
      <c r="I70" s="137"/>
      <c r="J70" s="153"/>
      <c r="K70" s="154"/>
      <c r="L70" s="137"/>
      <c r="M70" s="153"/>
      <c r="N70" s="154">
        <v>2</v>
      </c>
      <c r="O70" s="137">
        <v>10</v>
      </c>
      <c r="P70" s="153">
        <v>2</v>
      </c>
      <c r="Q70" s="154">
        <v>14</v>
      </c>
      <c r="R70" s="137">
        <v>38</v>
      </c>
      <c r="S70" s="153">
        <v>2</v>
      </c>
      <c r="T70" s="154">
        <v>32</v>
      </c>
      <c r="U70" s="137">
        <v>77</v>
      </c>
      <c r="V70" s="153"/>
      <c r="W70" s="154"/>
      <c r="X70" s="137"/>
      <c r="Y70" s="143">
        <f t="shared" si="7"/>
        <v>6</v>
      </c>
      <c r="Z70" s="144">
        <f t="shared" si="8"/>
        <v>58</v>
      </c>
      <c r="AA70" s="145">
        <f t="shared" si="9"/>
        <v>142</v>
      </c>
      <c r="AB70" s="138">
        <f t="shared" si="10"/>
        <v>206</v>
      </c>
    </row>
    <row r="71" spans="1:28" s="28" customFormat="1" ht="12.75">
      <c r="A71" s="151"/>
      <c r="B71" s="146" t="s">
        <v>274</v>
      </c>
      <c r="C71" s="152" t="s">
        <v>44</v>
      </c>
      <c r="D71" s="153">
        <v>1</v>
      </c>
      <c r="E71" s="154">
        <v>1</v>
      </c>
      <c r="F71" s="137">
        <v>13</v>
      </c>
      <c r="G71" s="153"/>
      <c r="H71" s="154"/>
      <c r="I71" s="137">
        <v>1</v>
      </c>
      <c r="J71" s="153"/>
      <c r="K71" s="154"/>
      <c r="L71" s="137"/>
      <c r="M71" s="153"/>
      <c r="N71" s="154"/>
      <c r="O71" s="137">
        <v>4</v>
      </c>
      <c r="P71" s="153">
        <v>8</v>
      </c>
      <c r="Q71" s="154">
        <v>10</v>
      </c>
      <c r="R71" s="137">
        <v>38</v>
      </c>
      <c r="S71" s="153">
        <v>2</v>
      </c>
      <c r="T71" s="154">
        <v>12</v>
      </c>
      <c r="U71" s="137">
        <v>62</v>
      </c>
      <c r="V71" s="153"/>
      <c r="W71" s="154"/>
      <c r="X71" s="137"/>
      <c r="Y71" s="143">
        <f t="shared" si="7"/>
        <v>11</v>
      </c>
      <c r="Z71" s="144">
        <f t="shared" si="8"/>
        <v>23</v>
      </c>
      <c r="AA71" s="145">
        <f t="shared" si="9"/>
        <v>118</v>
      </c>
      <c r="AB71" s="138">
        <f t="shared" si="10"/>
        <v>152</v>
      </c>
    </row>
    <row r="72" spans="1:28" ht="31.5">
      <c r="A72" s="34"/>
      <c r="B72" s="42" t="s">
        <v>193</v>
      </c>
      <c r="C72" s="35" t="s">
        <v>44</v>
      </c>
      <c r="D72" s="84">
        <f>SUM(D65:D71)</f>
        <v>61</v>
      </c>
      <c r="E72" s="84">
        <f aca="true" t="shared" si="11" ref="E72:X72">SUM(E65:E71)</f>
        <v>227</v>
      </c>
      <c r="F72" s="84">
        <f t="shared" si="11"/>
        <v>469</v>
      </c>
      <c r="G72" s="84">
        <f t="shared" si="11"/>
        <v>5</v>
      </c>
      <c r="H72" s="84">
        <f t="shared" si="11"/>
        <v>15</v>
      </c>
      <c r="I72" s="84">
        <f t="shared" si="11"/>
        <v>48</v>
      </c>
      <c r="J72" s="84">
        <f t="shared" si="11"/>
        <v>0</v>
      </c>
      <c r="K72" s="84">
        <f t="shared" si="11"/>
        <v>0</v>
      </c>
      <c r="L72" s="84">
        <f t="shared" si="11"/>
        <v>0</v>
      </c>
      <c r="M72" s="84">
        <f t="shared" si="11"/>
        <v>1</v>
      </c>
      <c r="N72" s="84">
        <f t="shared" si="11"/>
        <v>3</v>
      </c>
      <c r="O72" s="84">
        <f t="shared" si="11"/>
        <v>19</v>
      </c>
      <c r="P72" s="84">
        <f t="shared" si="11"/>
        <v>163</v>
      </c>
      <c r="Q72" s="84">
        <f t="shared" si="11"/>
        <v>549</v>
      </c>
      <c r="R72" s="84">
        <f t="shared" si="11"/>
        <v>1224</v>
      </c>
      <c r="S72" s="84">
        <f t="shared" si="11"/>
        <v>30</v>
      </c>
      <c r="T72" s="84">
        <f t="shared" si="11"/>
        <v>143</v>
      </c>
      <c r="U72" s="84">
        <f t="shared" si="11"/>
        <v>472</v>
      </c>
      <c r="V72" s="84">
        <f t="shared" si="11"/>
        <v>0</v>
      </c>
      <c r="W72" s="84">
        <f t="shared" si="11"/>
        <v>0</v>
      </c>
      <c r="X72" s="84">
        <f t="shared" si="11"/>
        <v>0</v>
      </c>
      <c r="Y72" s="82">
        <f t="shared" si="7"/>
        <v>260</v>
      </c>
      <c r="Z72" s="40">
        <f t="shared" si="8"/>
        <v>937</v>
      </c>
      <c r="AA72" s="79">
        <f t="shared" si="9"/>
        <v>2232</v>
      </c>
      <c r="AB72" s="75">
        <f t="shared" si="10"/>
        <v>3429</v>
      </c>
    </row>
    <row r="73" spans="1:28" ht="23.25" customHeight="1">
      <c r="A73" s="22"/>
      <c r="B73" s="17" t="s">
        <v>45</v>
      </c>
      <c r="C73" s="23" t="s">
        <v>45</v>
      </c>
      <c r="D73" s="43">
        <v>233</v>
      </c>
      <c r="E73" s="44">
        <v>631</v>
      </c>
      <c r="F73" s="45">
        <v>1771</v>
      </c>
      <c r="G73" s="43">
        <v>4</v>
      </c>
      <c r="H73" s="44">
        <v>29</v>
      </c>
      <c r="I73" s="45">
        <v>118</v>
      </c>
      <c r="J73" s="43"/>
      <c r="K73" s="44"/>
      <c r="L73" s="45"/>
      <c r="M73" s="43">
        <v>3</v>
      </c>
      <c r="N73" s="44">
        <v>4</v>
      </c>
      <c r="O73" s="45">
        <v>11</v>
      </c>
      <c r="P73" s="43">
        <v>468</v>
      </c>
      <c r="Q73" s="44">
        <v>1520</v>
      </c>
      <c r="R73" s="45">
        <v>3940</v>
      </c>
      <c r="S73" s="43">
        <v>28</v>
      </c>
      <c r="T73" s="44">
        <v>125</v>
      </c>
      <c r="U73" s="45">
        <v>497</v>
      </c>
      <c r="V73" s="43"/>
      <c r="W73" s="44"/>
      <c r="X73" s="45"/>
      <c r="Y73" s="72">
        <f t="shared" si="7"/>
        <v>736</v>
      </c>
      <c r="Z73" s="25">
        <f t="shared" si="8"/>
        <v>2309</v>
      </c>
      <c r="AA73" s="78">
        <f t="shared" si="9"/>
        <v>6337</v>
      </c>
      <c r="AB73" s="76">
        <f t="shared" si="10"/>
        <v>9382</v>
      </c>
    </row>
    <row r="74" spans="1:28" s="28" customFormat="1" ht="12.75">
      <c r="A74" s="151"/>
      <c r="B74" s="146" t="s">
        <v>28</v>
      </c>
      <c r="C74" s="152" t="s">
        <v>45</v>
      </c>
      <c r="D74" s="153">
        <v>9</v>
      </c>
      <c r="E74" s="154">
        <v>30</v>
      </c>
      <c r="F74" s="137">
        <v>94</v>
      </c>
      <c r="G74" s="153"/>
      <c r="H74" s="154">
        <v>5</v>
      </c>
      <c r="I74" s="137">
        <v>17</v>
      </c>
      <c r="J74" s="153"/>
      <c r="K74" s="154"/>
      <c r="L74" s="137"/>
      <c r="M74" s="153"/>
      <c r="N74" s="154">
        <v>1</v>
      </c>
      <c r="O74" s="137">
        <v>4</v>
      </c>
      <c r="P74" s="153">
        <v>10</v>
      </c>
      <c r="Q74" s="154">
        <v>76</v>
      </c>
      <c r="R74" s="137">
        <v>174</v>
      </c>
      <c r="S74" s="153">
        <v>2</v>
      </c>
      <c r="T74" s="154">
        <v>20</v>
      </c>
      <c r="U74" s="137">
        <v>83</v>
      </c>
      <c r="V74" s="153"/>
      <c r="W74" s="154"/>
      <c r="X74" s="137"/>
      <c r="Y74" s="143">
        <f t="shared" si="7"/>
        <v>21</v>
      </c>
      <c r="Z74" s="144">
        <f t="shared" si="8"/>
        <v>132</v>
      </c>
      <c r="AA74" s="145">
        <f t="shared" si="9"/>
        <v>372</v>
      </c>
      <c r="AB74" s="138">
        <f t="shared" si="10"/>
        <v>525</v>
      </c>
    </row>
    <row r="75" spans="1:28" s="28" customFormat="1" ht="12.75">
      <c r="A75" s="151"/>
      <c r="B75" s="146" t="s">
        <v>114</v>
      </c>
      <c r="C75" s="152" t="s">
        <v>45</v>
      </c>
      <c r="D75" s="153">
        <v>43</v>
      </c>
      <c r="E75" s="154">
        <v>105</v>
      </c>
      <c r="F75" s="137">
        <v>378</v>
      </c>
      <c r="G75" s="153">
        <v>1</v>
      </c>
      <c r="H75" s="154">
        <v>11</v>
      </c>
      <c r="I75" s="137">
        <v>37</v>
      </c>
      <c r="J75" s="153"/>
      <c r="K75" s="154"/>
      <c r="L75" s="137"/>
      <c r="M75" s="153">
        <v>2</v>
      </c>
      <c r="N75" s="154"/>
      <c r="O75" s="137">
        <v>1</v>
      </c>
      <c r="P75" s="153">
        <v>87</v>
      </c>
      <c r="Q75" s="154">
        <v>292</v>
      </c>
      <c r="R75" s="137">
        <v>742</v>
      </c>
      <c r="S75" s="153">
        <v>2</v>
      </c>
      <c r="T75" s="154">
        <v>34</v>
      </c>
      <c r="U75" s="137">
        <v>77</v>
      </c>
      <c r="V75" s="153"/>
      <c r="W75" s="154"/>
      <c r="X75" s="137"/>
      <c r="Y75" s="143">
        <f t="shared" si="7"/>
        <v>135</v>
      </c>
      <c r="Z75" s="144">
        <f t="shared" si="8"/>
        <v>442</v>
      </c>
      <c r="AA75" s="145">
        <f t="shared" si="9"/>
        <v>1235</v>
      </c>
      <c r="AB75" s="138">
        <f t="shared" si="10"/>
        <v>1812</v>
      </c>
    </row>
    <row r="76" spans="1:28" s="28" customFormat="1" ht="12.75">
      <c r="A76" s="151"/>
      <c r="B76" s="146" t="s">
        <v>31</v>
      </c>
      <c r="C76" s="152" t="s">
        <v>45</v>
      </c>
      <c r="D76" s="153">
        <v>71</v>
      </c>
      <c r="E76" s="154">
        <v>166</v>
      </c>
      <c r="F76" s="137">
        <v>398</v>
      </c>
      <c r="G76" s="153">
        <v>1</v>
      </c>
      <c r="H76" s="154">
        <v>9</v>
      </c>
      <c r="I76" s="137">
        <v>35</v>
      </c>
      <c r="J76" s="153"/>
      <c r="K76" s="154"/>
      <c r="L76" s="137"/>
      <c r="M76" s="153"/>
      <c r="N76" s="154"/>
      <c r="O76" s="137"/>
      <c r="P76" s="153">
        <v>121</v>
      </c>
      <c r="Q76" s="154">
        <v>412</v>
      </c>
      <c r="R76" s="137">
        <v>941</v>
      </c>
      <c r="S76" s="153">
        <v>6</v>
      </c>
      <c r="T76" s="154">
        <v>19</v>
      </c>
      <c r="U76" s="137">
        <v>132</v>
      </c>
      <c r="V76" s="153"/>
      <c r="W76" s="154"/>
      <c r="X76" s="137"/>
      <c r="Y76" s="143">
        <f t="shared" si="7"/>
        <v>199</v>
      </c>
      <c r="Z76" s="144">
        <f t="shared" si="8"/>
        <v>606</v>
      </c>
      <c r="AA76" s="145">
        <f t="shared" si="9"/>
        <v>1506</v>
      </c>
      <c r="AB76" s="138">
        <f t="shared" si="10"/>
        <v>2311</v>
      </c>
    </row>
    <row r="77" spans="1:28" s="28" customFormat="1" ht="12.75">
      <c r="A77" s="151"/>
      <c r="B77" s="146" t="s">
        <v>32</v>
      </c>
      <c r="C77" s="152" t="s">
        <v>45</v>
      </c>
      <c r="D77" s="153">
        <v>49</v>
      </c>
      <c r="E77" s="154">
        <v>151</v>
      </c>
      <c r="F77" s="137">
        <v>326</v>
      </c>
      <c r="G77" s="153"/>
      <c r="H77" s="154"/>
      <c r="I77" s="137">
        <v>2</v>
      </c>
      <c r="J77" s="153"/>
      <c r="K77" s="154"/>
      <c r="L77" s="137"/>
      <c r="M77" s="153"/>
      <c r="N77" s="154"/>
      <c r="O77" s="137"/>
      <c r="P77" s="153">
        <v>96</v>
      </c>
      <c r="Q77" s="154">
        <v>306</v>
      </c>
      <c r="R77" s="137">
        <v>813</v>
      </c>
      <c r="S77" s="153">
        <v>9</v>
      </c>
      <c r="T77" s="154">
        <v>20</v>
      </c>
      <c r="U77" s="137">
        <v>81</v>
      </c>
      <c r="V77" s="153"/>
      <c r="W77" s="154"/>
      <c r="X77" s="137"/>
      <c r="Y77" s="143">
        <f t="shared" si="7"/>
        <v>154</v>
      </c>
      <c r="Z77" s="144">
        <f t="shared" si="8"/>
        <v>477</v>
      </c>
      <c r="AA77" s="145">
        <f t="shared" si="9"/>
        <v>1222</v>
      </c>
      <c r="AB77" s="138">
        <f t="shared" si="10"/>
        <v>1853</v>
      </c>
    </row>
    <row r="78" spans="1:28" s="28" customFormat="1" ht="12.75">
      <c r="A78" s="151"/>
      <c r="B78" s="146" t="s">
        <v>24</v>
      </c>
      <c r="C78" s="152" t="s">
        <v>45</v>
      </c>
      <c r="D78" s="153">
        <v>51</v>
      </c>
      <c r="E78" s="154">
        <v>164</v>
      </c>
      <c r="F78" s="137">
        <v>516</v>
      </c>
      <c r="G78" s="153">
        <v>2</v>
      </c>
      <c r="H78" s="154">
        <v>2</v>
      </c>
      <c r="I78" s="137">
        <v>23</v>
      </c>
      <c r="J78" s="153"/>
      <c r="K78" s="154"/>
      <c r="L78" s="137"/>
      <c r="M78" s="153"/>
      <c r="N78" s="154"/>
      <c r="O78" s="137">
        <v>1</v>
      </c>
      <c r="P78" s="153">
        <v>127</v>
      </c>
      <c r="Q78" s="154">
        <v>378</v>
      </c>
      <c r="R78" s="137">
        <v>1107</v>
      </c>
      <c r="S78" s="153">
        <v>4</v>
      </c>
      <c r="T78" s="154">
        <v>16</v>
      </c>
      <c r="U78" s="137">
        <v>35</v>
      </c>
      <c r="V78" s="153"/>
      <c r="W78" s="154"/>
      <c r="X78" s="137"/>
      <c r="Y78" s="143">
        <f t="shared" si="7"/>
        <v>184</v>
      </c>
      <c r="Z78" s="144">
        <f t="shared" si="8"/>
        <v>560</v>
      </c>
      <c r="AA78" s="145">
        <f t="shared" si="9"/>
        <v>1682</v>
      </c>
      <c r="AB78" s="138">
        <f t="shared" si="10"/>
        <v>2426</v>
      </c>
    </row>
    <row r="79" spans="1:28" s="28" customFormat="1" ht="12.75">
      <c r="A79" s="151"/>
      <c r="B79" s="146" t="s">
        <v>318</v>
      </c>
      <c r="C79" s="152" t="s">
        <v>45</v>
      </c>
      <c r="D79" s="153">
        <v>1</v>
      </c>
      <c r="E79" s="154">
        <v>2</v>
      </c>
      <c r="F79" s="137"/>
      <c r="G79" s="153"/>
      <c r="H79" s="154"/>
      <c r="I79" s="137"/>
      <c r="J79" s="153"/>
      <c r="K79" s="154"/>
      <c r="L79" s="137"/>
      <c r="M79" s="153"/>
      <c r="N79" s="154"/>
      <c r="O79" s="137"/>
      <c r="P79" s="153">
        <v>1</v>
      </c>
      <c r="Q79" s="154">
        <v>3</v>
      </c>
      <c r="R79" s="137">
        <v>1</v>
      </c>
      <c r="S79" s="153"/>
      <c r="T79" s="154"/>
      <c r="U79" s="137">
        <v>2</v>
      </c>
      <c r="V79" s="153"/>
      <c r="W79" s="154"/>
      <c r="X79" s="137"/>
      <c r="Y79" s="143">
        <f t="shared" si="7"/>
        <v>2</v>
      </c>
      <c r="Z79" s="144">
        <f t="shared" si="8"/>
        <v>5</v>
      </c>
      <c r="AA79" s="145">
        <f t="shared" si="9"/>
        <v>3</v>
      </c>
      <c r="AB79" s="138">
        <f t="shared" si="10"/>
        <v>10</v>
      </c>
    </row>
    <row r="80" spans="1:28" s="28" customFormat="1" ht="12.75">
      <c r="A80" s="151"/>
      <c r="B80" s="146" t="s">
        <v>232</v>
      </c>
      <c r="C80" s="152" t="s">
        <v>45</v>
      </c>
      <c r="D80" s="153"/>
      <c r="E80" s="154"/>
      <c r="F80" s="137"/>
      <c r="G80" s="153"/>
      <c r="H80" s="154"/>
      <c r="I80" s="137"/>
      <c r="J80" s="153"/>
      <c r="K80" s="154"/>
      <c r="L80" s="137"/>
      <c r="M80" s="153"/>
      <c r="N80" s="154">
        <v>1</v>
      </c>
      <c r="O80" s="137"/>
      <c r="P80" s="153"/>
      <c r="Q80" s="154"/>
      <c r="R80" s="137"/>
      <c r="S80" s="153"/>
      <c r="T80" s="154"/>
      <c r="U80" s="137"/>
      <c r="V80" s="153"/>
      <c r="W80" s="154"/>
      <c r="X80" s="137"/>
      <c r="Y80" s="143">
        <f t="shared" si="7"/>
        <v>0</v>
      </c>
      <c r="Z80" s="144">
        <f t="shared" si="8"/>
        <v>1</v>
      </c>
      <c r="AA80" s="145">
        <f t="shared" si="9"/>
        <v>0</v>
      </c>
      <c r="AB80" s="138">
        <f t="shared" si="10"/>
        <v>1</v>
      </c>
    </row>
    <row r="81" spans="1:28" s="28" customFormat="1" ht="12.75">
      <c r="A81" s="151"/>
      <c r="B81" s="146" t="s">
        <v>279</v>
      </c>
      <c r="C81" s="138" t="s">
        <v>45</v>
      </c>
      <c r="D81" s="117"/>
      <c r="E81" s="115"/>
      <c r="F81" s="118">
        <v>11</v>
      </c>
      <c r="G81" s="114"/>
      <c r="H81" s="115"/>
      <c r="I81" s="116">
        <v>1</v>
      </c>
      <c r="J81" s="117"/>
      <c r="K81" s="115"/>
      <c r="L81" s="118"/>
      <c r="M81" s="114"/>
      <c r="N81" s="115"/>
      <c r="O81" s="116"/>
      <c r="P81" s="117"/>
      <c r="Q81" s="115">
        <v>3</v>
      </c>
      <c r="R81" s="118">
        <v>28</v>
      </c>
      <c r="S81" s="114"/>
      <c r="T81" s="115"/>
      <c r="U81" s="116">
        <v>1</v>
      </c>
      <c r="V81" s="114"/>
      <c r="W81" s="115"/>
      <c r="X81" s="116"/>
      <c r="Y81" s="155">
        <f t="shared" si="7"/>
        <v>0</v>
      </c>
      <c r="Z81" s="144">
        <f t="shared" si="8"/>
        <v>3</v>
      </c>
      <c r="AA81" s="145">
        <f t="shared" si="9"/>
        <v>41</v>
      </c>
      <c r="AB81" s="138">
        <f t="shared" si="10"/>
        <v>44</v>
      </c>
    </row>
    <row r="82" spans="1:28" s="28" customFormat="1" ht="12.75">
      <c r="A82" s="148"/>
      <c r="B82" s="156" t="s">
        <v>274</v>
      </c>
      <c r="C82" s="138" t="s">
        <v>45</v>
      </c>
      <c r="D82" s="117">
        <v>9</v>
      </c>
      <c r="E82" s="115">
        <v>13</v>
      </c>
      <c r="F82" s="118">
        <v>48</v>
      </c>
      <c r="G82" s="114"/>
      <c r="H82" s="115">
        <v>2</v>
      </c>
      <c r="I82" s="116">
        <v>3</v>
      </c>
      <c r="J82" s="117"/>
      <c r="K82" s="115"/>
      <c r="L82" s="118"/>
      <c r="M82" s="114">
        <v>1</v>
      </c>
      <c r="N82" s="115">
        <v>2</v>
      </c>
      <c r="O82" s="116">
        <v>5</v>
      </c>
      <c r="P82" s="117">
        <v>26</v>
      </c>
      <c r="Q82" s="115">
        <v>50</v>
      </c>
      <c r="R82" s="118">
        <v>134</v>
      </c>
      <c r="S82" s="114">
        <v>5</v>
      </c>
      <c r="T82" s="115">
        <v>16</v>
      </c>
      <c r="U82" s="116">
        <v>86</v>
      </c>
      <c r="V82" s="117"/>
      <c r="W82" s="115"/>
      <c r="X82" s="115"/>
      <c r="Y82" s="143">
        <f t="shared" si="7"/>
        <v>41</v>
      </c>
      <c r="Z82" s="144">
        <f t="shared" si="8"/>
        <v>83</v>
      </c>
      <c r="AA82" s="145">
        <f t="shared" si="9"/>
        <v>276</v>
      </c>
      <c r="AB82" s="138">
        <f t="shared" si="10"/>
        <v>400</v>
      </c>
    </row>
    <row r="83" spans="1:28" s="2" customFormat="1" ht="31.5">
      <c r="A83" s="37"/>
      <c r="B83" s="92" t="s">
        <v>194</v>
      </c>
      <c r="C83" s="75" t="s">
        <v>45</v>
      </c>
      <c r="D83" s="95">
        <f>SUM(D74:D82)</f>
        <v>233</v>
      </c>
      <c r="E83" s="95">
        <f aca="true" t="shared" si="12" ref="E83:X83">SUM(E74:E82)</f>
        <v>631</v>
      </c>
      <c r="F83" s="95">
        <f t="shared" si="12"/>
        <v>1771</v>
      </c>
      <c r="G83" s="95">
        <f t="shared" si="12"/>
        <v>4</v>
      </c>
      <c r="H83" s="95">
        <f t="shared" si="12"/>
        <v>29</v>
      </c>
      <c r="I83" s="95">
        <f t="shared" si="12"/>
        <v>118</v>
      </c>
      <c r="J83" s="95">
        <f t="shared" si="12"/>
        <v>0</v>
      </c>
      <c r="K83" s="95">
        <f t="shared" si="12"/>
        <v>0</v>
      </c>
      <c r="L83" s="95">
        <f t="shared" si="12"/>
        <v>0</v>
      </c>
      <c r="M83" s="95">
        <f t="shared" si="12"/>
        <v>3</v>
      </c>
      <c r="N83" s="95">
        <f t="shared" si="12"/>
        <v>4</v>
      </c>
      <c r="O83" s="95">
        <f t="shared" si="12"/>
        <v>11</v>
      </c>
      <c r="P83" s="95">
        <f t="shared" si="12"/>
        <v>468</v>
      </c>
      <c r="Q83" s="95">
        <f t="shared" si="12"/>
        <v>1520</v>
      </c>
      <c r="R83" s="95">
        <f t="shared" si="12"/>
        <v>3940</v>
      </c>
      <c r="S83" s="95">
        <f t="shared" si="12"/>
        <v>28</v>
      </c>
      <c r="T83" s="95">
        <f t="shared" si="12"/>
        <v>125</v>
      </c>
      <c r="U83" s="95">
        <f t="shared" si="12"/>
        <v>497</v>
      </c>
      <c r="V83" s="95">
        <f t="shared" si="12"/>
        <v>0</v>
      </c>
      <c r="W83" s="95">
        <f t="shared" si="12"/>
        <v>0</v>
      </c>
      <c r="X83" s="95">
        <f t="shared" si="12"/>
        <v>0</v>
      </c>
      <c r="Y83" s="82">
        <f t="shared" si="7"/>
        <v>736</v>
      </c>
      <c r="Z83" s="40">
        <f t="shared" si="8"/>
        <v>2309</v>
      </c>
      <c r="AA83" s="79">
        <f t="shared" si="9"/>
        <v>6337</v>
      </c>
      <c r="AB83" s="75">
        <f t="shared" si="10"/>
        <v>9382</v>
      </c>
    </row>
    <row r="84" spans="1:28" ht="24">
      <c r="A84" s="90"/>
      <c r="B84" s="93" t="s">
        <v>327</v>
      </c>
      <c r="C84" s="76" t="s">
        <v>327</v>
      </c>
      <c r="D84" s="96">
        <v>12</v>
      </c>
      <c r="E84" s="25">
        <v>8</v>
      </c>
      <c r="F84" s="98">
        <v>2</v>
      </c>
      <c r="G84" s="72">
        <v>36</v>
      </c>
      <c r="H84" s="25">
        <v>22</v>
      </c>
      <c r="I84" s="78">
        <v>7</v>
      </c>
      <c r="J84" s="96"/>
      <c r="K84" s="25"/>
      <c r="L84" s="98"/>
      <c r="M84" s="72">
        <v>6</v>
      </c>
      <c r="N84" s="25">
        <v>9</v>
      </c>
      <c r="O84" s="78">
        <v>8</v>
      </c>
      <c r="P84" s="96">
        <v>4</v>
      </c>
      <c r="Q84" s="25">
        <v>4</v>
      </c>
      <c r="R84" s="98">
        <v>2</v>
      </c>
      <c r="S84" s="72">
        <v>2</v>
      </c>
      <c r="T84" s="25">
        <v>7</v>
      </c>
      <c r="U84" s="78">
        <v>14</v>
      </c>
      <c r="V84" s="96"/>
      <c r="W84" s="25"/>
      <c r="X84" s="25"/>
      <c r="Y84" s="72">
        <f t="shared" si="7"/>
        <v>60</v>
      </c>
      <c r="Z84" s="25">
        <f t="shared" si="8"/>
        <v>50</v>
      </c>
      <c r="AA84" s="78">
        <f t="shared" si="9"/>
        <v>33</v>
      </c>
      <c r="AB84" s="76">
        <f t="shared" si="10"/>
        <v>143</v>
      </c>
    </row>
    <row r="85" spans="1:28" s="28" customFormat="1" ht="24">
      <c r="A85" s="148"/>
      <c r="B85" s="156" t="s">
        <v>338</v>
      </c>
      <c r="C85" s="138" t="s">
        <v>327</v>
      </c>
      <c r="D85" s="117">
        <v>7</v>
      </c>
      <c r="E85" s="115">
        <v>1</v>
      </c>
      <c r="F85" s="118">
        <v>2</v>
      </c>
      <c r="G85" s="114"/>
      <c r="H85" s="115"/>
      <c r="I85" s="116"/>
      <c r="J85" s="117"/>
      <c r="K85" s="115"/>
      <c r="L85" s="118"/>
      <c r="M85" s="114"/>
      <c r="N85" s="115"/>
      <c r="O85" s="116"/>
      <c r="P85" s="117">
        <v>1</v>
      </c>
      <c r="Q85" s="115"/>
      <c r="R85" s="118"/>
      <c r="S85" s="114"/>
      <c r="T85" s="115"/>
      <c r="U85" s="116"/>
      <c r="V85" s="117"/>
      <c r="W85" s="115"/>
      <c r="X85" s="115"/>
      <c r="Y85" s="143">
        <f t="shared" si="7"/>
        <v>8</v>
      </c>
      <c r="Z85" s="144">
        <f t="shared" si="8"/>
        <v>1</v>
      </c>
      <c r="AA85" s="145">
        <f t="shared" si="9"/>
        <v>2</v>
      </c>
      <c r="AB85" s="138">
        <f t="shared" si="10"/>
        <v>11</v>
      </c>
    </row>
    <row r="86" spans="1:28" s="28" customFormat="1" ht="24">
      <c r="A86" s="126"/>
      <c r="B86" s="157" t="s">
        <v>339</v>
      </c>
      <c r="C86" s="138" t="s">
        <v>327</v>
      </c>
      <c r="D86" s="117">
        <v>2</v>
      </c>
      <c r="E86" s="115">
        <v>4</v>
      </c>
      <c r="F86" s="118"/>
      <c r="G86" s="114">
        <v>7</v>
      </c>
      <c r="H86" s="115">
        <v>4</v>
      </c>
      <c r="I86" s="116">
        <v>2</v>
      </c>
      <c r="J86" s="117"/>
      <c r="K86" s="115"/>
      <c r="L86" s="118"/>
      <c r="M86" s="114"/>
      <c r="N86" s="115"/>
      <c r="O86" s="116"/>
      <c r="P86" s="117"/>
      <c r="Q86" s="115"/>
      <c r="R86" s="118"/>
      <c r="S86" s="114"/>
      <c r="T86" s="115"/>
      <c r="U86" s="116"/>
      <c r="V86" s="117"/>
      <c r="W86" s="115"/>
      <c r="X86" s="115"/>
      <c r="Y86" s="143">
        <f t="shared" si="7"/>
        <v>9</v>
      </c>
      <c r="Z86" s="144">
        <f t="shared" si="8"/>
        <v>8</v>
      </c>
      <c r="AA86" s="145">
        <f t="shared" si="9"/>
        <v>2</v>
      </c>
      <c r="AB86" s="138">
        <f t="shared" si="10"/>
        <v>19</v>
      </c>
    </row>
    <row r="87" spans="1:28" s="28" customFormat="1" ht="24">
      <c r="A87" s="126"/>
      <c r="B87" s="157" t="s">
        <v>325</v>
      </c>
      <c r="C87" s="138" t="s">
        <v>327</v>
      </c>
      <c r="D87" s="117"/>
      <c r="E87" s="115">
        <v>1</v>
      </c>
      <c r="F87" s="118"/>
      <c r="G87" s="114">
        <v>16</v>
      </c>
      <c r="H87" s="115">
        <v>11</v>
      </c>
      <c r="I87" s="116">
        <v>5</v>
      </c>
      <c r="J87" s="117"/>
      <c r="K87" s="115"/>
      <c r="L87" s="118"/>
      <c r="M87" s="114"/>
      <c r="N87" s="115">
        <v>1</v>
      </c>
      <c r="O87" s="116"/>
      <c r="P87" s="117"/>
      <c r="Q87" s="115">
        <v>1</v>
      </c>
      <c r="R87" s="118"/>
      <c r="S87" s="114"/>
      <c r="T87" s="115"/>
      <c r="U87" s="116"/>
      <c r="V87" s="117"/>
      <c r="W87" s="115"/>
      <c r="X87" s="115"/>
      <c r="Y87" s="143">
        <f t="shared" si="7"/>
        <v>16</v>
      </c>
      <c r="Z87" s="144">
        <f t="shared" si="8"/>
        <v>14</v>
      </c>
      <c r="AA87" s="145">
        <f t="shared" si="9"/>
        <v>5</v>
      </c>
      <c r="AB87" s="138">
        <f t="shared" si="10"/>
        <v>35</v>
      </c>
    </row>
    <row r="88" spans="1:28" s="28" customFormat="1" ht="24">
      <c r="A88" s="126"/>
      <c r="B88" s="157" t="s">
        <v>326</v>
      </c>
      <c r="C88" s="138" t="s">
        <v>327</v>
      </c>
      <c r="D88" s="117"/>
      <c r="E88" s="115"/>
      <c r="F88" s="118"/>
      <c r="G88" s="114">
        <v>10</v>
      </c>
      <c r="H88" s="115">
        <v>6</v>
      </c>
      <c r="I88" s="116"/>
      <c r="J88" s="117"/>
      <c r="K88" s="115"/>
      <c r="L88" s="118"/>
      <c r="M88" s="114"/>
      <c r="N88" s="115"/>
      <c r="O88" s="116"/>
      <c r="P88" s="117">
        <v>2</v>
      </c>
      <c r="Q88" s="115"/>
      <c r="R88" s="118"/>
      <c r="S88" s="114">
        <v>2</v>
      </c>
      <c r="T88" s="115"/>
      <c r="U88" s="116">
        <v>1</v>
      </c>
      <c r="V88" s="117"/>
      <c r="W88" s="115"/>
      <c r="X88" s="115"/>
      <c r="Y88" s="143">
        <f t="shared" si="7"/>
        <v>14</v>
      </c>
      <c r="Z88" s="144">
        <f t="shared" si="8"/>
        <v>6</v>
      </c>
      <c r="AA88" s="145">
        <f t="shared" si="9"/>
        <v>1</v>
      </c>
      <c r="AB88" s="138">
        <f t="shared" si="10"/>
        <v>21</v>
      </c>
    </row>
    <row r="89" spans="1:28" s="28" customFormat="1" ht="24">
      <c r="A89" s="126"/>
      <c r="B89" s="157" t="s">
        <v>324</v>
      </c>
      <c r="C89" s="138" t="s">
        <v>327</v>
      </c>
      <c r="D89" s="117"/>
      <c r="E89" s="115"/>
      <c r="F89" s="118"/>
      <c r="G89" s="114"/>
      <c r="H89" s="115"/>
      <c r="I89" s="116"/>
      <c r="J89" s="117"/>
      <c r="K89" s="115"/>
      <c r="L89" s="118"/>
      <c r="M89" s="114">
        <v>4</v>
      </c>
      <c r="N89" s="115"/>
      <c r="O89" s="116"/>
      <c r="P89" s="117">
        <v>1</v>
      </c>
      <c r="Q89" s="115"/>
      <c r="R89" s="118"/>
      <c r="S89" s="114"/>
      <c r="T89" s="115"/>
      <c r="U89" s="116"/>
      <c r="V89" s="117"/>
      <c r="W89" s="115"/>
      <c r="X89" s="115"/>
      <c r="Y89" s="143">
        <f t="shared" si="7"/>
        <v>5</v>
      </c>
      <c r="Z89" s="144">
        <f t="shared" si="8"/>
        <v>0</v>
      </c>
      <c r="AA89" s="145">
        <f t="shared" si="9"/>
        <v>0</v>
      </c>
      <c r="AB89" s="138">
        <f t="shared" si="10"/>
        <v>5</v>
      </c>
    </row>
    <row r="90" spans="1:28" s="28" customFormat="1" ht="24">
      <c r="A90" s="126"/>
      <c r="B90" s="157" t="s">
        <v>33</v>
      </c>
      <c r="C90" s="138" t="s">
        <v>327</v>
      </c>
      <c r="D90" s="117"/>
      <c r="E90" s="115"/>
      <c r="F90" s="118"/>
      <c r="G90" s="114"/>
      <c r="H90" s="115"/>
      <c r="I90" s="116"/>
      <c r="J90" s="117"/>
      <c r="K90" s="115"/>
      <c r="L90" s="118"/>
      <c r="M90" s="114"/>
      <c r="N90" s="115">
        <v>1</v>
      </c>
      <c r="O90" s="116">
        <v>3</v>
      </c>
      <c r="P90" s="117"/>
      <c r="Q90" s="115">
        <v>1</v>
      </c>
      <c r="R90" s="118"/>
      <c r="S90" s="114"/>
      <c r="T90" s="115">
        <v>4</v>
      </c>
      <c r="U90" s="116">
        <v>11</v>
      </c>
      <c r="V90" s="117"/>
      <c r="W90" s="115"/>
      <c r="X90" s="115"/>
      <c r="Y90" s="143">
        <f t="shared" si="7"/>
        <v>0</v>
      </c>
      <c r="Z90" s="144">
        <f t="shared" si="8"/>
        <v>6</v>
      </c>
      <c r="AA90" s="145">
        <f t="shared" si="9"/>
        <v>14</v>
      </c>
      <c r="AB90" s="138">
        <f t="shared" si="10"/>
        <v>20</v>
      </c>
    </row>
    <row r="91" spans="1:28" s="28" customFormat="1" ht="24">
      <c r="A91" s="126"/>
      <c r="B91" s="157" t="s">
        <v>63</v>
      </c>
      <c r="C91" s="138" t="s">
        <v>327</v>
      </c>
      <c r="D91" s="117"/>
      <c r="E91" s="115"/>
      <c r="F91" s="118"/>
      <c r="G91" s="114"/>
      <c r="H91" s="115"/>
      <c r="I91" s="116"/>
      <c r="J91" s="117"/>
      <c r="K91" s="115"/>
      <c r="L91" s="118"/>
      <c r="M91" s="114"/>
      <c r="N91" s="115"/>
      <c r="O91" s="116">
        <v>1</v>
      </c>
      <c r="P91" s="117"/>
      <c r="Q91" s="115"/>
      <c r="R91" s="118"/>
      <c r="S91" s="114"/>
      <c r="T91" s="115"/>
      <c r="U91" s="116"/>
      <c r="V91" s="117"/>
      <c r="W91" s="115"/>
      <c r="X91" s="115"/>
      <c r="Y91" s="143">
        <f t="shared" si="7"/>
        <v>0</v>
      </c>
      <c r="Z91" s="144">
        <f t="shared" si="8"/>
        <v>0</v>
      </c>
      <c r="AA91" s="145">
        <f t="shared" si="9"/>
        <v>1</v>
      </c>
      <c r="AB91" s="138">
        <f t="shared" si="10"/>
        <v>1</v>
      </c>
    </row>
    <row r="92" spans="1:28" s="28" customFormat="1" ht="24">
      <c r="A92" s="126"/>
      <c r="B92" s="157" t="s">
        <v>84</v>
      </c>
      <c r="C92" s="138" t="s">
        <v>327</v>
      </c>
      <c r="D92" s="117"/>
      <c r="E92" s="115"/>
      <c r="F92" s="118"/>
      <c r="G92" s="114"/>
      <c r="H92" s="115"/>
      <c r="I92" s="116"/>
      <c r="J92" s="117"/>
      <c r="K92" s="115"/>
      <c r="L92" s="118"/>
      <c r="M92" s="114">
        <v>1</v>
      </c>
      <c r="N92" s="115">
        <v>1</v>
      </c>
      <c r="O92" s="116">
        <v>2</v>
      </c>
      <c r="P92" s="117"/>
      <c r="Q92" s="115"/>
      <c r="R92" s="118"/>
      <c r="S92" s="114"/>
      <c r="T92" s="115"/>
      <c r="U92" s="116"/>
      <c r="V92" s="117"/>
      <c r="W92" s="115"/>
      <c r="X92" s="115"/>
      <c r="Y92" s="143">
        <f t="shared" si="7"/>
        <v>1</v>
      </c>
      <c r="Z92" s="144">
        <f t="shared" si="8"/>
        <v>1</v>
      </c>
      <c r="AA92" s="145">
        <f t="shared" si="9"/>
        <v>2</v>
      </c>
      <c r="AB92" s="138">
        <f t="shared" si="10"/>
        <v>4</v>
      </c>
    </row>
    <row r="93" spans="1:28" s="28" customFormat="1" ht="24">
      <c r="A93" s="126"/>
      <c r="B93" s="156" t="s">
        <v>34</v>
      </c>
      <c r="C93" s="138" t="s">
        <v>327</v>
      </c>
      <c r="D93" s="117">
        <v>1</v>
      </c>
      <c r="E93" s="115">
        <v>2</v>
      </c>
      <c r="F93" s="118"/>
      <c r="G93" s="114"/>
      <c r="H93" s="115"/>
      <c r="I93" s="116"/>
      <c r="J93" s="117"/>
      <c r="K93" s="115"/>
      <c r="L93" s="118"/>
      <c r="M93" s="114">
        <v>1</v>
      </c>
      <c r="N93" s="115">
        <v>4</v>
      </c>
      <c r="O93" s="116">
        <v>2</v>
      </c>
      <c r="P93" s="117"/>
      <c r="Q93" s="115">
        <v>2</v>
      </c>
      <c r="R93" s="118">
        <v>2</v>
      </c>
      <c r="S93" s="114"/>
      <c r="T93" s="115">
        <v>1</v>
      </c>
      <c r="U93" s="116"/>
      <c r="V93" s="117"/>
      <c r="W93" s="115"/>
      <c r="X93" s="115"/>
      <c r="Y93" s="143">
        <f t="shared" si="7"/>
        <v>2</v>
      </c>
      <c r="Z93" s="144">
        <f t="shared" si="8"/>
        <v>9</v>
      </c>
      <c r="AA93" s="145">
        <f t="shared" si="9"/>
        <v>4</v>
      </c>
      <c r="AB93" s="138">
        <f t="shared" si="10"/>
        <v>15</v>
      </c>
    </row>
    <row r="94" spans="1:28" s="28" customFormat="1" ht="24">
      <c r="A94" s="126"/>
      <c r="B94" s="157" t="s">
        <v>280</v>
      </c>
      <c r="C94" s="138" t="s">
        <v>327</v>
      </c>
      <c r="D94" s="117"/>
      <c r="E94" s="115"/>
      <c r="F94" s="118"/>
      <c r="G94" s="114"/>
      <c r="H94" s="115"/>
      <c r="I94" s="116"/>
      <c r="J94" s="117"/>
      <c r="K94" s="115"/>
      <c r="L94" s="118"/>
      <c r="M94" s="114"/>
      <c r="N94" s="115">
        <v>2</v>
      </c>
      <c r="O94" s="116"/>
      <c r="P94" s="117"/>
      <c r="Q94" s="115"/>
      <c r="R94" s="118"/>
      <c r="S94" s="114"/>
      <c r="T94" s="115"/>
      <c r="U94" s="116"/>
      <c r="V94" s="117"/>
      <c r="W94" s="115"/>
      <c r="X94" s="115"/>
      <c r="Y94" s="143">
        <f t="shared" si="7"/>
        <v>0</v>
      </c>
      <c r="Z94" s="144">
        <f t="shared" si="8"/>
        <v>2</v>
      </c>
      <c r="AA94" s="145">
        <f t="shared" si="9"/>
        <v>0</v>
      </c>
      <c r="AB94" s="138">
        <f t="shared" si="10"/>
        <v>2</v>
      </c>
    </row>
    <row r="95" spans="1:28" s="28" customFormat="1" ht="25.5">
      <c r="A95" s="126"/>
      <c r="B95" s="157" t="s">
        <v>346</v>
      </c>
      <c r="C95" s="138" t="s">
        <v>327</v>
      </c>
      <c r="D95" s="117"/>
      <c r="E95" s="115"/>
      <c r="F95" s="118"/>
      <c r="G95" s="114"/>
      <c r="H95" s="115"/>
      <c r="I95" s="116"/>
      <c r="J95" s="117"/>
      <c r="K95" s="115"/>
      <c r="L95" s="118"/>
      <c r="M95" s="114"/>
      <c r="N95" s="115"/>
      <c r="O95" s="116"/>
      <c r="P95" s="117"/>
      <c r="Q95" s="115"/>
      <c r="R95" s="118"/>
      <c r="S95" s="114"/>
      <c r="T95" s="115"/>
      <c r="U95" s="116">
        <v>1</v>
      </c>
      <c r="V95" s="117"/>
      <c r="W95" s="115"/>
      <c r="X95" s="115"/>
      <c r="Y95" s="143">
        <f t="shared" si="7"/>
        <v>0</v>
      </c>
      <c r="Z95" s="144">
        <f t="shared" si="8"/>
        <v>0</v>
      </c>
      <c r="AA95" s="145">
        <f t="shared" si="9"/>
        <v>1</v>
      </c>
      <c r="AB95" s="138">
        <f t="shared" si="10"/>
        <v>1</v>
      </c>
    </row>
    <row r="96" spans="1:28" s="28" customFormat="1" ht="25.5">
      <c r="A96" s="126"/>
      <c r="B96" s="157" t="s">
        <v>347</v>
      </c>
      <c r="C96" s="138" t="s">
        <v>327</v>
      </c>
      <c r="D96" s="117"/>
      <c r="E96" s="115"/>
      <c r="F96" s="118"/>
      <c r="G96" s="114"/>
      <c r="H96" s="115"/>
      <c r="I96" s="116"/>
      <c r="J96" s="117"/>
      <c r="K96" s="115"/>
      <c r="L96" s="118"/>
      <c r="M96" s="114"/>
      <c r="N96" s="115"/>
      <c r="O96" s="116"/>
      <c r="P96" s="117"/>
      <c r="Q96" s="115"/>
      <c r="R96" s="118"/>
      <c r="S96" s="114"/>
      <c r="T96" s="115">
        <v>1</v>
      </c>
      <c r="U96" s="116"/>
      <c r="V96" s="117"/>
      <c r="W96" s="115"/>
      <c r="X96" s="115"/>
      <c r="Y96" s="143">
        <f t="shared" si="7"/>
        <v>0</v>
      </c>
      <c r="Z96" s="144">
        <f t="shared" si="8"/>
        <v>1</v>
      </c>
      <c r="AA96" s="145">
        <f t="shared" si="9"/>
        <v>0</v>
      </c>
      <c r="AB96" s="138">
        <f t="shared" si="10"/>
        <v>1</v>
      </c>
    </row>
    <row r="97" spans="1:28" s="28" customFormat="1" ht="25.5">
      <c r="A97" s="126"/>
      <c r="B97" s="157" t="s">
        <v>348</v>
      </c>
      <c r="C97" s="138" t="s">
        <v>327</v>
      </c>
      <c r="D97" s="117">
        <v>2</v>
      </c>
      <c r="E97" s="115"/>
      <c r="F97" s="118"/>
      <c r="G97" s="114">
        <v>2</v>
      </c>
      <c r="H97" s="115">
        <v>1</v>
      </c>
      <c r="I97" s="116"/>
      <c r="J97" s="117"/>
      <c r="K97" s="115"/>
      <c r="L97" s="118"/>
      <c r="M97" s="114"/>
      <c r="N97" s="115"/>
      <c r="O97" s="116"/>
      <c r="P97" s="117"/>
      <c r="Q97" s="115"/>
      <c r="R97" s="118"/>
      <c r="S97" s="114"/>
      <c r="T97" s="115">
        <v>1</v>
      </c>
      <c r="U97" s="116"/>
      <c r="V97" s="117"/>
      <c r="W97" s="115"/>
      <c r="X97" s="115"/>
      <c r="Y97" s="143">
        <f t="shared" si="7"/>
        <v>4</v>
      </c>
      <c r="Z97" s="144">
        <f t="shared" si="8"/>
        <v>2</v>
      </c>
      <c r="AA97" s="145">
        <f t="shared" si="9"/>
        <v>0</v>
      </c>
      <c r="AB97" s="138">
        <f t="shared" si="10"/>
        <v>6</v>
      </c>
    </row>
    <row r="98" spans="1:28" s="28" customFormat="1" ht="25.5">
      <c r="A98" s="126"/>
      <c r="B98" s="157" t="s">
        <v>349</v>
      </c>
      <c r="C98" s="138" t="s">
        <v>327</v>
      </c>
      <c r="D98" s="117"/>
      <c r="E98" s="115"/>
      <c r="F98" s="118"/>
      <c r="G98" s="114">
        <v>1</v>
      </c>
      <c r="H98" s="115"/>
      <c r="I98" s="116"/>
      <c r="J98" s="117"/>
      <c r="K98" s="115"/>
      <c r="L98" s="118"/>
      <c r="M98" s="114"/>
      <c r="N98" s="115"/>
      <c r="O98" s="116"/>
      <c r="P98" s="117"/>
      <c r="Q98" s="115"/>
      <c r="R98" s="118"/>
      <c r="S98" s="114"/>
      <c r="T98" s="115"/>
      <c r="U98" s="116">
        <v>1</v>
      </c>
      <c r="V98" s="117"/>
      <c r="W98" s="115"/>
      <c r="X98" s="115"/>
      <c r="Y98" s="143">
        <f t="shared" si="7"/>
        <v>1</v>
      </c>
      <c r="Z98" s="144">
        <f t="shared" si="8"/>
        <v>0</v>
      </c>
      <c r="AA98" s="145">
        <f t="shared" si="9"/>
        <v>1</v>
      </c>
      <c r="AB98" s="138">
        <f t="shared" si="10"/>
        <v>2</v>
      </c>
    </row>
    <row r="99" spans="1:28" ht="31.5">
      <c r="A99" s="89"/>
      <c r="B99" s="92" t="s">
        <v>256</v>
      </c>
      <c r="C99" s="75" t="s">
        <v>327</v>
      </c>
      <c r="D99" s="95">
        <f>SUM(D85:D98)</f>
        <v>12</v>
      </c>
      <c r="E99" s="40">
        <f aca="true" t="shared" si="13" ref="E99:X99">SUM(E85:E98)</f>
        <v>8</v>
      </c>
      <c r="F99" s="97">
        <f t="shared" si="13"/>
        <v>2</v>
      </c>
      <c r="G99" s="82">
        <f t="shared" si="13"/>
        <v>36</v>
      </c>
      <c r="H99" s="40">
        <f t="shared" si="13"/>
        <v>22</v>
      </c>
      <c r="I99" s="79">
        <f t="shared" si="13"/>
        <v>7</v>
      </c>
      <c r="J99" s="95">
        <f t="shared" si="13"/>
        <v>0</v>
      </c>
      <c r="K99" s="40">
        <f t="shared" si="13"/>
        <v>0</v>
      </c>
      <c r="L99" s="97">
        <f t="shared" si="13"/>
        <v>0</v>
      </c>
      <c r="M99" s="82">
        <f t="shared" si="13"/>
        <v>6</v>
      </c>
      <c r="N99" s="40">
        <f t="shared" si="13"/>
        <v>9</v>
      </c>
      <c r="O99" s="79">
        <f t="shared" si="13"/>
        <v>8</v>
      </c>
      <c r="P99" s="95">
        <f t="shared" si="13"/>
        <v>4</v>
      </c>
      <c r="Q99" s="40">
        <f t="shared" si="13"/>
        <v>4</v>
      </c>
      <c r="R99" s="97">
        <f t="shared" si="13"/>
        <v>2</v>
      </c>
      <c r="S99" s="82">
        <f t="shared" si="13"/>
        <v>2</v>
      </c>
      <c r="T99" s="40">
        <f t="shared" si="13"/>
        <v>7</v>
      </c>
      <c r="U99" s="79">
        <f t="shared" si="13"/>
        <v>14</v>
      </c>
      <c r="V99" s="95">
        <f t="shared" si="13"/>
        <v>0</v>
      </c>
      <c r="W99" s="40">
        <f t="shared" si="13"/>
        <v>0</v>
      </c>
      <c r="X99" s="40">
        <f t="shared" si="13"/>
        <v>0</v>
      </c>
      <c r="Y99" s="82">
        <f t="shared" si="7"/>
        <v>60</v>
      </c>
      <c r="Z99" s="40">
        <f t="shared" si="8"/>
        <v>50</v>
      </c>
      <c r="AA99" s="79">
        <f t="shared" si="9"/>
        <v>33</v>
      </c>
      <c r="AB99" s="75">
        <f t="shared" si="10"/>
        <v>143</v>
      </c>
    </row>
    <row r="100" spans="1:28" ht="47.25">
      <c r="A100" s="90"/>
      <c r="B100" s="93" t="s">
        <v>71</v>
      </c>
      <c r="C100" s="76" t="s">
        <v>47</v>
      </c>
      <c r="D100" s="96">
        <v>7</v>
      </c>
      <c r="E100" s="25">
        <v>12</v>
      </c>
      <c r="F100" s="98">
        <v>32</v>
      </c>
      <c r="G100" s="72"/>
      <c r="H100" s="25"/>
      <c r="I100" s="78">
        <v>1</v>
      </c>
      <c r="J100" s="96"/>
      <c r="K100" s="25"/>
      <c r="L100" s="98"/>
      <c r="M100" s="72">
        <v>4</v>
      </c>
      <c r="N100" s="25">
        <v>8</v>
      </c>
      <c r="O100" s="78">
        <v>51</v>
      </c>
      <c r="P100" s="96">
        <v>4</v>
      </c>
      <c r="Q100" s="25">
        <v>26</v>
      </c>
      <c r="R100" s="98">
        <v>141</v>
      </c>
      <c r="S100" s="72">
        <v>21</v>
      </c>
      <c r="T100" s="25">
        <v>96</v>
      </c>
      <c r="U100" s="78">
        <v>711</v>
      </c>
      <c r="V100" s="96"/>
      <c r="W100" s="25"/>
      <c r="X100" s="25"/>
      <c r="Y100" s="72">
        <f t="shared" si="7"/>
        <v>36</v>
      </c>
      <c r="Z100" s="25">
        <f t="shared" si="8"/>
        <v>142</v>
      </c>
      <c r="AA100" s="78">
        <f t="shared" si="9"/>
        <v>936</v>
      </c>
      <c r="AB100" s="76">
        <f t="shared" si="10"/>
        <v>1114</v>
      </c>
    </row>
    <row r="101" spans="1:28" s="28" customFormat="1" ht="12.75">
      <c r="A101" s="126"/>
      <c r="B101" s="157" t="s">
        <v>72</v>
      </c>
      <c r="C101" s="138" t="s">
        <v>47</v>
      </c>
      <c r="D101" s="117">
        <v>1</v>
      </c>
      <c r="E101" s="115"/>
      <c r="F101" s="118"/>
      <c r="G101" s="114"/>
      <c r="H101" s="115"/>
      <c r="I101" s="116"/>
      <c r="J101" s="117"/>
      <c r="K101" s="115"/>
      <c r="L101" s="118"/>
      <c r="M101" s="114">
        <v>1</v>
      </c>
      <c r="N101" s="115">
        <v>1</v>
      </c>
      <c r="O101" s="116">
        <v>27</v>
      </c>
      <c r="P101" s="117"/>
      <c r="Q101" s="115">
        <v>11</v>
      </c>
      <c r="R101" s="118">
        <v>60</v>
      </c>
      <c r="S101" s="114"/>
      <c r="T101" s="115">
        <v>31</v>
      </c>
      <c r="U101" s="116">
        <v>212</v>
      </c>
      <c r="V101" s="117"/>
      <c r="W101" s="115"/>
      <c r="X101" s="115"/>
      <c r="Y101" s="143">
        <f t="shared" si="7"/>
        <v>2</v>
      </c>
      <c r="Z101" s="144">
        <f t="shared" si="8"/>
        <v>43</v>
      </c>
      <c r="AA101" s="145">
        <f t="shared" si="9"/>
        <v>299</v>
      </c>
      <c r="AB101" s="138">
        <f t="shared" si="10"/>
        <v>344</v>
      </c>
    </row>
    <row r="102" spans="1:28" s="28" customFormat="1" ht="12.75">
      <c r="A102" s="126"/>
      <c r="B102" s="157" t="s">
        <v>36</v>
      </c>
      <c r="C102" s="138" t="s">
        <v>47</v>
      </c>
      <c r="D102" s="117"/>
      <c r="E102" s="115"/>
      <c r="F102" s="118"/>
      <c r="G102" s="114"/>
      <c r="H102" s="115"/>
      <c r="I102" s="116"/>
      <c r="J102" s="117"/>
      <c r="K102" s="115"/>
      <c r="L102" s="118"/>
      <c r="M102" s="114"/>
      <c r="N102" s="115"/>
      <c r="O102" s="116"/>
      <c r="P102" s="117"/>
      <c r="Q102" s="115"/>
      <c r="R102" s="118"/>
      <c r="S102" s="114"/>
      <c r="T102" s="115">
        <v>3</v>
      </c>
      <c r="U102" s="116">
        <v>3</v>
      </c>
      <c r="V102" s="117"/>
      <c r="W102" s="115"/>
      <c r="X102" s="115"/>
      <c r="Y102" s="143">
        <f t="shared" si="7"/>
        <v>0</v>
      </c>
      <c r="Z102" s="144">
        <f t="shared" si="8"/>
        <v>3</v>
      </c>
      <c r="AA102" s="145">
        <f t="shared" si="9"/>
        <v>3</v>
      </c>
      <c r="AB102" s="138">
        <f t="shared" si="10"/>
        <v>6</v>
      </c>
    </row>
    <row r="103" spans="1:28" s="28" customFormat="1" ht="12.75">
      <c r="A103" s="126"/>
      <c r="B103" s="157" t="s">
        <v>60</v>
      </c>
      <c r="C103" s="138" t="s">
        <v>47</v>
      </c>
      <c r="D103" s="117"/>
      <c r="E103" s="115">
        <v>1</v>
      </c>
      <c r="F103" s="118">
        <v>6</v>
      </c>
      <c r="G103" s="114"/>
      <c r="H103" s="115"/>
      <c r="I103" s="116"/>
      <c r="J103" s="117"/>
      <c r="K103" s="115"/>
      <c r="L103" s="118"/>
      <c r="M103" s="114">
        <v>1</v>
      </c>
      <c r="N103" s="115">
        <v>1</v>
      </c>
      <c r="O103" s="116">
        <v>7</v>
      </c>
      <c r="P103" s="117"/>
      <c r="Q103" s="115">
        <v>2</v>
      </c>
      <c r="R103" s="118">
        <v>5</v>
      </c>
      <c r="S103" s="114">
        <v>2</v>
      </c>
      <c r="T103" s="115">
        <v>4</v>
      </c>
      <c r="U103" s="116">
        <v>24</v>
      </c>
      <c r="V103" s="117"/>
      <c r="W103" s="115"/>
      <c r="X103" s="115"/>
      <c r="Y103" s="143">
        <f t="shared" si="7"/>
        <v>3</v>
      </c>
      <c r="Z103" s="144">
        <f t="shared" si="8"/>
        <v>8</v>
      </c>
      <c r="AA103" s="145">
        <f t="shared" si="9"/>
        <v>42</v>
      </c>
      <c r="AB103" s="138">
        <f t="shared" si="10"/>
        <v>53</v>
      </c>
    </row>
    <row r="104" spans="1:28" s="28" customFormat="1" ht="12.75">
      <c r="A104" s="126"/>
      <c r="B104" s="157" t="s">
        <v>37</v>
      </c>
      <c r="C104" s="138" t="s">
        <v>47</v>
      </c>
      <c r="D104" s="117">
        <v>1</v>
      </c>
      <c r="E104" s="115">
        <v>4</v>
      </c>
      <c r="F104" s="118">
        <v>18</v>
      </c>
      <c r="G104" s="114"/>
      <c r="H104" s="115"/>
      <c r="I104" s="116"/>
      <c r="J104" s="117"/>
      <c r="K104" s="115"/>
      <c r="L104" s="118"/>
      <c r="M104" s="114"/>
      <c r="N104" s="115">
        <v>1</v>
      </c>
      <c r="O104" s="116">
        <v>4</v>
      </c>
      <c r="P104" s="117">
        <v>3</v>
      </c>
      <c r="Q104" s="115">
        <v>9</v>
      </c>
      <c r="R104" s="118">
        <v>38</v>
      </c>
      <c r="S104" s="114">
        <v>4</v>
      </c>
      <c r="T104" s="115">
        <v>3</v>
      </c>
      <c r="U104" s="116">
        <v>14</v>
      </c>
      <c r="V104" s="117"/>
      <c r="W104" s="115"/>
      <c r="X104" s="115"/>
      <c r="Y104" s="143">
        <f t="shared" si="7"/>
        <v>8</v>
      </c>
      <c r="Z104" s="144">
        <f t="shared" si="8"/>
        <v>17</v>
      </c>
      <c r="AA104" s="145">
        <f t="shared" si="9"/>
        <v>74</v>
      </c>
      <c r="AB104" s="138">
        <f t="shared" si="10"/>
        <v>99</v>
      </c>
    </row>
    <row r="105" spans="1:28" s="28" customFormat="1" ht="25.5">
      <c r="A105" s="126"/>
      <c r="B105" s="157" t="s">
        <v>97</v>
      </c>
      <c r="C105" s="138" t="s">
        <v>47</v>
      </c>
      <c r="D105" s="117"/>
      <c r="E105" s="115"/>
      <c r="F105" s="118"/>
      <c r="G105" s="114"/>
      <c r="H105" s="115"/>
      <c r="I105" s="116"/>
      <c r="J105" s="117"/>
      <c r="K105" s="115"/>
      <c r="L105" s="118"/>
      <c r="M105" s="114"/>
      <c r="N105" s="115">
        <v>2</v>
      </c>
      <c r="O105" s="116"/>
      <c r="P105" s="117"/>
      <c r="Q105" s="115"/>
      <c r="R105" s="118"/>
      <c r="S105" s="114">
        <v>1</v>
      </c>
      <c r="T105" s="115">
        <v>3</v>
      </c>
      <c r="U105" s="116">
        <v>9</v>
      </c>
      <c r="V105" s="117"/>
      <c r="W105" s="115"/>
      <c r="X105" s="115"/>
      <c r="Y105" s="143">
        <f t="shared" si="7"/>
        <v>1</v>
      </c>
      <c r="Z105" s="144">
        <f t="shared" si="8"/>
        <v>5</v>
      </c>
      <c r="AA105" s="145">
        <f t="shared" si="9"/>
        <v>9</v>
      </c>
      <c r="AB105" s="138">
        <f t="shared" si="10"/>
        <v>15</v>
      </c>
    </row>
    <row r="106" spans="1:28" s="28" customFormat="1" ht="25.5">
      <c r="A106" s="126"/>
      <c r="B106" s="157" t="s">
        <v>116</v>
      </c>
      <c r="C106" s="138" t="s">
        <v>47</v>
      </c>
      <c r="D106" s="117">
        <v>1</v>
      </c>
      <c r="E106" s="115"/>
      <c r="F106" s="118"/>
      <c r="G106" s="114"/>
      <c r="H106" s="115"/>
      <c r="I106" s="116"/>
      <c r="J106" s="117"/>
      <c r="K106" s="115"/>
      <c r="L106" s="118"/>
      <c r="M106" s="114"/>
      <c r="N106" s="115"/>
      <c r="O106" s="116"/>
      <c r="P106" s="117"/>
      <c r="Q106" s="115"/>
      <c r="R106" s="118">
        <v>2</v>
      </c>
      <c r="S106" s="114"/>
      <c r="T106" s="115"/>
      <c r="U106" s="116"/>
      <c r="V106" s="117"/>
      <c r="W106" s="115"/>
      <c r="X106" s="115"/>
      <c r="Y106" s="143">
        <f t="shared" si="7"/>
        <v>1</v>
      </c>
      <c r="Z106" s="144">
        <f t="shared" si="8"/>
        <v>0</v>
      </c>
      <c r="AA106" s="145">
        <f t="shared" si="9"/>
        <v>2</v>
      </c>
      <c r="AB106" s="138">
        <f t="shared" si="10"/>
        <v>3</v>
      </c>
    </row>
    <row r="107" spans="1:28" s="28" customFormat="1" ht="12.75">
      <c r="A107" s="126"/>
      <c r="B107" s="157" t="s">
        <v>73</v>
      </c>
      <c r="C107" s="138" t="s">
        <v>47</v>
      </c>
      <c r="D107" s="117"/>
      <c r="E107" s="115"/>
      <c r="F107" s="118"/>
      <c r="G107" s="114"/>
      <c r="H107" s="115"/>
      <c r="I107" s="116"/>
      <c r="J107" s="117"/>
      <c r="K107" s="115"/>
      <c r="L107" s="118"/>
      <c r="M107" s="114"/>
      <c r="N107" s="115">
        <v>1</v>
      </c>
      <c r="O107" s="116"/>
      <c r="P107" s="117"/>
      <c r="Q107" s="115"/>
      <c r="R107" s="118"/>
      <c r="S107" s="114"/>
      <c r="T107" s="115">
        <v>1</v>
      </c>
      <c r="U107" s="116">
        <v>10</v>
      </c>
      <c r="V107" s="117"/>
      <c r="W107" s="115"/>
      <c r="X107" s="115"/>
      <c r="Y107" s="143">
        <f t="shared" si="7"/>
        <v>0</v>
      </c>
      <c r="Z107" s="144">
        <f t="shared" si="8"/>
        <v>2</v>
      </c>
      <c r="AA107" s="145">
        <f t="shared" si="9"/>
        <v>10</v>
      </c>
      <c r="AB107" s="138">
        <f t="shared" si="10"/>
        <v>12</v>
      </c>
    </row>
    <row r="108" spans="1:28" s="28" customFormat="1" ht="12.75">
      <c r="A108" s="126"/>
      <c r="B108" s="157" t="s">
        <v>62</v>
      </c>
      <c r="C108" s="138" t="s">
        <v>47</v>
      </c>
      <c r="D108" s="117"/>
      <c r="E108" s="115"/>
      <c r="F108" s="118"/>
      <c r="G108" s="114"/>
      <c r="H108" s="115"/>
      <c r="I108" s="116"/>
      <c r="J108" s="117"/>
      <c r="K108" s="115"/>
      <c r="L108" s="118"/>
      <c r="M108" s="114"/>
      <c r="N108" s="115"/>
      <c r="O108" s="116"/>
      <c r="P108" s="117"/>
      <c r="Q108" s="115"/>
      <c r="R108" s="118"/>
      <c r="S108" s="114">
        <v>4</v>
      </c>
      <c r="T108" s="115">
        <v>32</v>
      </c>
      <c r="U108" s="116">
        <v>220</v>
      </c>
      <c r="V108" s="117"/>
      <c r="W108" s="115"/>
      <c r="X108" s="115"/>
      <c r="Y108" s="143">
        <f t="shared" si="7"/>
        <v>4</v>
      </c>
      <c r="Z108" s="144">
        <f t="shared" si="8"/>
        <v>32</v>
      </c>
      <c r="AA108" s="145">
        <f t="shared" si="9"/>
        <v>220</v>
      </c>
      <c r="AB108" s="138">
        <f t="shared" si="10"/>
        <v>256</v>
      </c>
    </row>
    <row r="109" spans="1:28" s="28" customFormat="1" ht="25.5">
      <c r="A109" s="126"/>
      <c r="B109" s="157" t="s">
        <v>61</v>
      </c>
      <c r="C109" s="138" t="s">
        <v>47</v>
      </c>
      <c r="D109" s="117">
        <v>1</v>
      </c>
      <c r="E109" s="115">
        <v>1</v>
      </c>
      <c r="F109" s="118"/>
      <c r="G109" s="114"/>
      <c r="H109" s="115"/>
      <c r="I109" s="116"/>
      <c r="J109" s="117"/>
      <c r="K109" s="115"/>
      <c r="L109" s="118"/>
      <c r="M109" s="114">
        <v>2</v>
      </c>
      <c r="N109" s="115">
        <v>1</v>
      </c>
      <c r="O109" s="116">
        <v>8</v>
      </c>
      <c r="P109" s="117"/>
      <c r="Q109" s="115"/>
      <c r="R109" s="118"/>
      <c r="S109" s="114"/>
      <c r="T109" s="115">
        <v>7</v>
      </c>
      <c r="U109" s="116">
        <v>78</v>
      </c>
      <c r="V109" s="117"/>
      <c r="W109" s="115"/>
      <c r="X109" s="115"/>
      <c r="Y109" s="143">
        <f t="shared" si="7"/>
        <v>3</v>
      </c>
      <c r="Z109" s="144">
        <f t="shared" si="8"/>
        <v>9</v>
      </c>
      <c r="AA109" s="145">
        <f t="shared" si="9"/>
        <v>86</v>
      </c>
      <c r="AB109" s="138">
        <f t="shared" si="10"/>
        <v>98</v>
      </c>
    </row>
    <row r="110" spans="1:28" s="28" customFormat="1" ht="12.75">
      <c r="A110" s="126"/>
      <c r="B110" s="157" t="s">
        <v>170</v>
      </c>
      <c r="C110" s="138" t="s">
        <v>47</v>
      </c>
      <c r="D110" s="117">
        <v>3</v>
      </c>
      <c r="E110" s="115">
        <v>6</v>
      </c>
      <c r="F110" s="118">
        <v>8</v>
      </c>
      <c r="G110" s="114"/>
      <c r="H110" s="115"/>
      <c r="I110" s="116">
        <v>1</v>
      </c>
      <c r="J110" s="117"/>
      <c r="K110" s="115"/>
      <c r="L110" s="118"/>
      <c r="M110" s="114"/>
      <c r="N110" s="115">
        <v>1</v>
      </c>
      <c r="O110" s="116">
        <v>5</v>
      </c>
      <c r="P110" s="117">
        <v>1</v>
      </c>
      <c r="Q110" s="115">
        <v>4</v>
      </c>
      <c r="R110" s="118">
        <v>36</v>
      </c>
      <c r="S110" s="114">
        <v>10</v>
      </c>
      <c r="T110" s="115">
        <v>12</v>
      </c>
      <c r="U110" s="116">
        <v>141</v>
      </c>
      <c r="V110" s="117"/>
      <c r="W110" s="115"/>
      <c r="X110" s="115"/>
      <c r="Y110" s="143">
        <f t="shared" si="7"/>
        <v>14</v>
      </c>
      <c r="Z110" s="144">
        <f t="shared" si="8"/>
        <v>23</v>
      </c>
      <c r="AA110" s="145">
        <f t="shared" si="9"/>
        <v>191</v>
      </c>
      <c r="AB110" s="138">
        <f t="shared" si="10"/>
        <v>228</v>
      </c>
    </row>
    <row r="111" spans="1:28" ht="63">
      <c r="A111" s="89"/>
      <c r="B111" s="92" t="s">
        <v>195</v>
      </c>
      <c r="C111" s="75" t="s">
        <v>47</v>
      </c>
      <c r="D111" s="95">
        <f>SUM(D101:D110)</f>
        <v>7</v>
      </c>
      <c r="E111" s="40">
        <f aca="true" t="shared" si="14" ref="E111:X111">SUM(E101:E110)</f>
        <v>12</v>
      </c>
      <c r="F111" s="97">
        <f t="shared" si="14"/>
        <v>32</v>
      </c>
      <c r="G111" s="82">
        <f t="shared" si="14"/>
        <v>0</v>
      </c>
      <c r="H111" s="40">
        <f t="shared" si="14"/>
        <v>0</v>
      </c>
      <c r="I111" s="79">
        <f t="shared" si="14"/>
        <v>1</v>
      </c>
      <c r="J111" s="95">
        <f t="shared" si="14"/>
        <v>0</v>
      </c>
      <c r="K111" s="40">
        <f t="shared" si="14"/>
        <v>0</v>
      </c>
      <c r="L111" s="97">
        <f t="shared" si="14"/>
        <v>0</v>
      </c>
      <c r="M111" s="82">
        <f t="shared" si="14"/>
        <v>4</v>
      </c>
      <c r="N111" s="40">
        <f t="shared" si="14"/>
        <v>8</v>
      </c>
      <c r="O111" s="79">
        <f t="shared" si="14"/>
        <v>51</v>
      </c>
      <c r="P111" s="95">
        <f t="shared" si="14"/>
        <v>4</v>
      </c>
      <c r="Q111" s="40">
        <f t="shared" si="14"/>
        <v>26</v>
      </c>
      <c r="R111" s="97">
        <f t="shared" si="14"/>
        <v>141</v>
      </c>
      <c r="S111" s="82">
        <f t="shared" si="14"/>
        <v>21</v>
      </c>
      <c r="T111" s="40">
        <f t="shared" si="14"/>
        <v>96</v>
      </c>
      <c r="U111" s="79">
        <f t="shared" si="14"/>
        <v>711</v>
      </c>
      <c r="V111" s="95">
        <f t="shared" si="14"/>
        <v>0</v>
      </c>
      <c r="W111" s="40">
        <f t="shared" si="14"/>
        <v>0</v>
      </c>
      <c r="X111" s="40">
        <f t="shared" si="14"/>
        <v>0</v>
      </c>
      <c r="Y111" s="82">
        <f t="shared" si="7"/>
        <v>36</v>
      </c>
      <c r="Z111" s="40">
        <f t="shared" si="8"/>
        <v>142</v>
      </c>
      <c r="AA111" s="79">
        <f t="shared" si="9"/>
        <v>936</v>
      </c>
      <c r="AB111" s="75">
        <f t="shared" si="10"/>
        <v>1114</v>
      </c>
    </row>
    <row r="112" spans="1:28" ht="31.5" customHeight="1">
      <c r="A112" s="90"/>
      <c r="B112" s="93" t="s">
        <v>86</v>
      </c>
      <c r="C112" s="76" t="s">
        <v>50</v>
      </c>
      <c r="D112" s="96">
        <v>5</v>
      </c>
      <c r="E112" s="25">
        <v>2</v>
      </c>
      <c r="F112" s="98">
        <v>17</v>
      </c>
      <c r="G112" s="72"/>
      <c r="H112" s="25"/>
      <c r="I112" s="78"/>
      <c r="J112" s="96"/>
      <c r="K112" s="25"/>
      <c r="L112" s="98"/>
      <c r="M112" s="72">
        <v>4</v>
      </c>
      <c r="N112" s="25">
        <v>2</v>
      </c>
      <c r="O112" s="78">
        <v>6</v>
      </c>
      <c r="P112" s="96">
        <v>9</v>
      </c>
      <c r="Q112" s="25">
        <v>9</v>
      </c>
      <c r="R112" s="98">
        <v>28</v>
      </c>
      <c r="S112" s="72"/>
      <c r="T112" s="25">
        <v>4</v>
      </c>
      <c r="U112" s="78">
        <v>10</v>
      </c>
      <c r="V112" s="96"/>
      <c r="W112" s="25"/>
      <c r="X112" s="25"/>
      <c r="Y112" s="72">
        <f t="shared" si="7"/>
        <v>18</v>
      </c>
      <c r="Z112" s="25">
        <f t="shared" si="8"/>
        <v>17</v>
      </c>
      <c r="AA112" s="78">
        <f t="shared" si="9"/>
        <v>61</v>
      </c>
      <c r="AB112" s="76">
        <f t="shared" si="10"/>
        <v>96</v>
      </c>
    </row>
    <row r="113" spans="1:28" s="28" customFormat="1" ht="12.75">
      <c r="A113" s="126"/>
      <c r="B113" s="157" t="s">
        <v>87</v>
      </c>
      <c r="C113" s="138" t="s">
        <v>50</v>
      </c>
      <c r="D113" s="117"/>
      <c r="E113" s="115"/>
      <c r="F113" s="118">
        <v>1</v>
      </c>
      <c r="G113" s="114"/>
      <c r="H113" s="115"/>
      <c r="I113" s="116"/>
      <c r="J113" s="117"/>
      <c r="K113" s="115"/>
      <c r="L113" s="118"/>
      <c r="M113" s="114"/>
      <c r="N113" s="115"/>
      <c r="O113" s="116"/>
      <c r="P113" s="117"/>
      <c r="Q113" s="115"/>
      <c r="R113" s="118"/>
      <c r="S113" s="114"/>
      <c r="T113" s="115"/>
      <c r="U113" s="116"/>
      <c r="V113" s="117"/>
      <c r="W113" s="115"/>
      <c r="X113" s="115"/>
      <c r="Y113" s="143">
        <f t="shared" si="7"/>
        <v>0</v>
      </c>
      <c r="Z113" s="144">
        <f t="shared" si="8"/>
        <v>0</v>
      </c>
      <c r="AA113" s="145">
        <f t="shared" si="9"/>
        <v>1</v>
      </c>
      <c r="AB113" s="138">
        <f t="shared" si="10"/>
        <v>1</v>
      </c>
    </row>
    <row r="114" spans="1:28" s="28" customFormat="1" ht="12.75">
      <c r="A114" s="126"/>
      <c r="B114" s="157" t="s">
        <v>99</v>
      </c>
      <c r="C114" s="138" t="s">
        <v>50</v>
      </c>
      <c r="D114" s="117"/>
      <c r="E114" s="115"/>
      <c r="F114" s="118"/>
      <c r="G114" s="114"/>
      <c r="H114" s="115"/>
      <c r="I114" s="116"/>
      <c r="J114" s="117"/>
      <c r="K114" s="115"/>
      <c r="L114" s="118"/>
      <c r="M114" s="114">
        <v>2</v>
      </c>
      <c r="N114" s="115">
        <v>1</v>
      </c>
      <c r="O114" s="116">
        <v>1</v>
      </c>
      <c r="P114" s="117"/>
      <c r="Q114" s="115"/>
      <c r="R114" s="118"/>
      <c r="S114" s="114"/>
      <c r="T114" s="115"/>
      <c r="U114" s="116"/>
      <c r="V114" s="117"/>
      <c r="W114" s="115"/>
      <c r="X114" s="115"/>
      <c r="Y114" s="143">
        <f t="shared" si="7"/>
        <v>2</v>
      </c>
      <c r="Z114" s="144">
        <f t="shared" si="8"/>
        <v>1</v>
      </c>
      <c r="AA114" s="145">
        <f t="shared" si="9"/>
        <v>1</v>
      </c>
      <c r="AB114" s="138">
        <f t="shared" si="10"/>
        <v>4</v>
      </c>
    </row>
    <row r="115" spans="1:28" s="28" customFormat="1" ht="12.75">
      <c r="A115" s="126"/>
      <c r="B115" s="157" t="s">
        <v>100</v>
      </c>
      <c r="C115" s="138" t="s">
        <v>50</v>
      </c>
      <c r="D115" s="117">
        <v>4</v>
      </c>
      <c r="E115" s="115">
        <v>1</v>
      </c>
      <c r="F115" s="118">
        <v>6</v>
      </c>
      <c r="G115" s="114"/>
      <c r="H115" s="115"/>
      <c r="I115" s="116"/>
      <c r="J115" s="117"/>
      <c r="K115" s="115"/>
      <c r="L115" s="118"/>
      <c r="M115" s="114">
        <v>1</v>
      </c>
      <c r="N115" s="115"/>
      <c r="O115" s="116"/>
      <c r="P115" s="117">
        <v>2</v>
      </c>
      <c r="Q115" s="115">
        <v>3</v>
      </c>
      <c r="R115" s="118">
        <v>5</v>
      </c>
      <c r="S115" s="114"/>
      <c r="T115" s="115"/>
      <c r="U115" s="116"/>
      <c r="V115" s="117"/>
      <c r="W115" s="115"/>
      <c r="X115" s="115"/>
      <c r="Y115" s="143">
        <f t="shared" si="7"/>
        <v>7</v>
      </c>
      <c r="Z115" s="144">
        <f t="shared" si="8"/>
        <v>4</v>
      </c>
      <c r="AA115" s="145">
        <f t="shared" si="9"/>
        <v>11</v>
      </c>
      <c r="AB115" s="138">
        <f t="shared" si="10"/>
        <v>22</v>
      </c>
    </row>
    <row r="116" spans="1:28" s="28" customFormat="1" ht="12.75">
      <c r="A116" s="126"/>
      <c r="B116" s="157" t="s">
        <v>88</v>
      </c>
      <c r="C116" s="138" t="s">
        <v>50</v>
      </c>
      <c r="D116" s="117">
        <v>1</v>
      </c>
      <c r="E116" s="115"/>
      <c r="F116" s="118">
        <v>7</v>
      </c>
      <c r="G116" s="114"/>
      <c r="H116" s="115"/>
      <c r="I116" s="116"/>
      <c r="J116" s="117"/>
      <c r="K116" s="115"/>
      <c r="L116" s="118"/>
      <c r="M116" s="114"/>
      <c r="N116" s="115"/>
      <c r="O116" s="116">
        <v>1</v>
      </c>
      <c r="P116" s="117">
        <v>5</v>
      </c>
      <c r="Q116" s="115">
        <v>4</v>
      </c>
      <c r="R116" s="118">
        <v>16</v>
      </c>
      <c r="S116" s="114"/>
      <c r="T116" s="115">
        <v>2</v>
      </c>
      <c r="U116" s="116">
        <v>6</v>
      </c>
      <c r="V116" s="117"/>
      <c r="W116" s="115"/>
      <c r="X116" s="115"/>
      <c r="Y116" s="143">
        <f t="shared" si="7"/>
        <v>6</v>
      </c>
      <c r="Z116" s="144">
        <f t="shared" si="8"/>
        <v>6</v>
      </c>
      <c r="AA116" s="145">
        <f t="shared" si="9"/>
        <v>30</v>
      </c>
      <c r="AB116" s="138">
        <f t="shared" si="10"/>
        <v>42</v>
      </c>
    </row>
    <row r="117" spans="1:28" s="28" customFormat="1" ht="12.75">
      <c r="A117" s="126"/>
      <c r="B117" s="157" t="s">
        <v>89</v>
      </c>
      <c r="C117" s="138" t="s">
        <v>50</v>
      </c>
      <c r="D117" s="117"/>
      <c r="E117" s="115">
        <v>1</v>
      </c>
      <c r="F117" s="118">
        <v>2</v>
      </c>
      <c r="G117" s="114"/>
      <c r="H117" s="115"/>
      <c r="I117" s="116"/>
      <c r="J117" s="117"/>
      <c r="K117" s="115"/>
      <c r="L117" s="118"/>
      <c r="M117" s="114">
        <v>1</v>
      </c>
      <c r="N117" s="115">
        <v>1</v>
      </c>
      <c r="O117" s="116">
        <v>3</v>
      </c>
      <c r="P117" s="117">
        <v>1</v>
      </c>
      <c r="Q117" s="115"/>
      <c r="R117" s="118">
        <v>5</v>
      </c>
      <c r="S117" s="114"/>
      <c r="T117" s="115">
        <v>1</v>
      </c>
      <c r="U117" s="116">
        <v>2</v>
      </c>
      <c r="V117" s="117"/>
      <c r="W117" s="115"/>
      <c r="X117" s="115"/>
      <c r="Y117" s="143">
        <f t="shared" si="7"/>
        <v>2</v>
      </c>
      <c r="Z117" s="144">
        <f t="shared" si="8"/>
        <v>3</v>
      </c>
      <c r="AA117" s="145">
        <f t="shared" si="9"/>
        <v>12</v>
      </c>
      <c r="AB117" s="138">
        <f t="shared" si="10"/>
        <v>17</v>
      </c>
    </row>
    <row r="118" spans="1:28" s="28" customFormat="1" ht="12.75">
      <c r="A118" s="126"/>
      <c r="B118" s="157" t="s">
        <v>90</v>
      </c>
      <c r="C118" s="138" t="s">
        <v>50</v>
      </c>
      <c r="D118" s="117"/>
      <c r="E118" s="115"/>
      <c r="F118" s="118"/>
      <c r="G118" s="114"/>
      <c r="H118" s="115"/>
      <c r="I118" s="116"/>
      <c r="J118" s="117"/>
      <c r="K118" s="115"/>
      <c r="L118" s="118"/>
      <c r="M118" s="114"/>
      <c r="N118" s="115"/>
      <c r="O118" s="116"/>
      <c r="P118" s="117"/>
      <c r="Q118" s="115">
        <v>1</v>
      </c>
      <c r="R118" s="118">
        <v>1</v>
      </c>
      <c r="S118" s="114"/>
      <c r="T118" s="115">
        <v>1</v>
      </c>
      <c r="U118" s="116">
        <v>2</v>
      </c>
      <c r="V118" s="117"/>
      <c r="W118" s="115"/>
      <c r="X118" s="115"/>
      <c r="Y118" s="143">
        <f t="shared" si="7"/>
        <v>0</v>
      </c>
      <c r="Z118" s="144">
        <f t="shared" si="8"/>
        <v>2</v>
      </c>
      <c r="AA118" s="145">
        <f t="shared" si="9"/>
        <v>3</v>
      </c>
      <c r="AB118" s="138">
        <f t="shared" si="10"/>
        <v>5</v>
      </c>
    </row>
    <row r="119" spans="1:28" s="28" customFormat="1" ht="12.75">
      <c r="A119" s="126"/>
      <c r="B119" s="156" t="s">
        <v>126</v>
      </c>
      <c r="C119" s="138" t="s">
        <v>50</v>
      </c>
      <c r="D119" s="117"/>
      <c r="E119" s="115"/>
      <c r="F119" s="118">
        <v>1</v>
      </c>
      <c r="G119" s="114"/>
      <c r="H119" s="115"/>
      <c r="I119" s="116"/>
      <c r="J119" s="117"/>
      <c r="K119" s="115"/>
      <c r="L119" s="118"/>
      <c r="M119" s="114"/>
      <c r="N119" s="115"/>
      <c r="O119" s="116"/>
      <c r="P119" s="117"/>
      <c r="Q119" s="115">
        <v>1</v>
      </c>
      <c r="R119" s="118">
        <v>1</v>
      </c>
      <c r="S119" s="114"/>
      <c r="T119" s="115"/>
      <c r="U119" s="116"/>
      <c r="V119" s="117"/>
      <c r="W119" s="115"/>
      <c r="X119" s="115"/>
      <c r="Y119" s="143">
        <f t="shared" si="7"/>
        <v>0</v>
      </c>
      <c r="Z119" s="144">
        <f t="shared" si="8"/>
        <v>1</v>
      </c>
      <c r="AA119" s="145">
        <f t="shared" si="9"/>
        <v>2</v>
      </c>
      <c r="AB119" s="138">
        <f t="shared" si="10"/>
        <v>3</v>
      </c>
    </row>
    <row r="120" spans="1:28" s="28" customFormat="1" ht="12.75">
      <c r="A120" s="126"/>
      <c r="B120" s="156" t="s">
        <v>305</v>
      </c>
      <c r="C120" s="138" t="s">
        <v>50</v>
      </c>
      <c r="D120" s="117"/>
      <c r="E120" s="115"/>
      <c r="F120" s="118"/>
      <c r="G120" s="114"/>
      <c r="H120" s="115"/>
      <c r="I120" s="116"/>
      <c r="J120" s="117"/>
      <c r="K120" s="115"/>
      <c r="L120" s="118"/>
      <c r="M120" s="114"/>
      <c r="N120" s="115"/>
      <c r="O120" s="116"/>
      <c r="P120" s="117">
        <v>1</v>
      </c>
      <c r="Q120" s="115"/>
      <c r="R120" s="118"/>
      <c r="S120" s="114"/>
      <c r="T120" s="115"/>
      <c r="U120" s="116"/>
      <c r="V120" s="117"/>
      <c r="W120" s="115"/>
      <c r="X120" s="115"/>
      <c r="Y120" s="143">
        <f t="shared" si="7"/>
        <v>1</v>
      </c>
      <c r="Z120" s="144">
        <f t="shared" si="8"/>
        <v>0</v>
      </c>
      <c r="AA120" s="145">
        <f t="shared" si="9"/>
        <v>0</v>
      </c>
      <c r="AB120" s="138">
        <f t="shared" si="10"/>
        <v>1</v>
      </c>
    </row>
    <row r="121" spans="1:28" s="28" customFormat="1" ht="25.5">
      <c r="A121" s="126"/>
      <c r="B121" s="156" t="s">
        <v>304</v>
      </c>
      <c r="C121" s="138" t="s">
        <v>50</v>
      </c>
      <c r="D121" s="117"/>
      <c r="E121" s="115"/>
      <c r="F121" s="118"/>
      <c r="G121" s="114"/>
      <c r="H121" s="115"/>
      <c r="I121" s="116"/>
      <c r="J121" s="117"/>
      <c r="K121" s="115"/>
      <c r="L121" s="118"/>
      <c r="M121" s="114"/>
      <c r="N121" s="115"/>
      <c r="O121" s="116">
        <v>1</v>
      </c>
      <c r="P121" s="117"/>
      <c r="Q121" s="115"/>
      <c r="R121" s="118"/>
      <c r="S121" s="114"/>
      <c r="T121" s="115"/>
      <c r="U121" s="116"/>
      <c r="V121" s="117"/>
      <c r="W121" s="115"/>
      <c r="X121" s="115"/>
      <c r="Y121" s="143">
        <f t="shared" si="7"/>
        <v>0</v>
      </c>
      <c r="Z121" s="144">
        <f t="shared" si="8"/>
        <v>0</v>
      </c>
      <c r="AA121" s="145">
        <f t="shared" si="9"/>
        <v>1</v>
      </c>
      <c r="AB121" s="138">
        <f t="shared" si="10"/>
        <v>1</v>
      </c>
    </row>
    <row r="122" spans="1:28" ht="48" thickBot="1">
      <c r="A122" s="91"/>
      <c r="B122" s="94" t="s">
        <v>196</v>
      </c>
      <c r="C122" s="68" t="s">
        <v>50</v>
      </c>
      <c r="D122" s="99">
        <f>SUM(D113:D121)</f>
        <v>5</v>
      </c>
      <c r="E122" s="83">
        <f aca="true" t="shared" si="15" ref="E122:X122">SUM(E113:E121)</f>
        <v>2</v>
      </c>
      <c r="F122" s="100">
        <f t="shared" si="15"/>
        <v>17</v>
      </c>
      <c r="G122" s="84">
        <f t="shared" si="15"/>
        <v>0</v>
      </c>
      <c r="H122" s="83">
        <f t="shared" si="15"/>
        <v>0</v>
      </c>
      <c r="I122" s="85">
        <f t="shared" si="15"/>
        <v>0</v>
      </c>
      <c r="J122" s="99">
        <f t="shared" si="15"/>
        <v>0</v>
      </c>
      <c r="K122" s="83">
        <f t="shared" si="15"/>
        <v>0</v>
      </c>
      <c r="L122" s="100">
        <f t="shared" si="15"/>
        <v>0</v>
      </c>
      <c r="M122" s="84">
        <f t="shared" si="15"/>
        <v>4</v>
      </c>
      <c r="N122" s="83">
        <f t="shared" si="15"/>
        <v>2</v>
      </c>
      <c r="O122" s="85">
        <f t="shared" si="15"/>
        <v>6</v>
      </c>
      <c r="P122" s="99">
        <f t="shared" si="15"/>
        <v>9</v>
      </c>
      <c r="Q122" s="83">
        <f t="shared" si="15"/>
        <v>9</v>
      </c>
      <c r="R122" s="100">
        <f t="shared" si="15"/>
        <v>28</v>
      </c>
      <c r="S122" s="84">
        <f t="shared" si="15"/>
        <v>0</v>
      </c>
      <c r="T122" s="83">
        <f t="shared" si="15"/>
        <v>4</v>
      </c>
      <c r="U122" s="85">
        <f t="shared" si="15"/>
        <v>10</v>
      </c>
      <c r="V122" s="99">
        <f t="shared" si="15"/>
        <v>0</v>
      </c>
      <c r="W122" s="83">
        <f t="shared" si="15"/>
        <v>0</v>
      </c>
      <c r="X122" s="83">
        <f t="shared" si="15"/>
        <v>0</v>
      </c>
      <c r="Y122" s="84">
        <f t="shared" si="7"/>
        <v>18</v>
      </c>
      <c r="Z122" s="83">
        <f t="shared" si="8"/>
        <v>17</v>
      </c>
      <c r="AA122" s="85">
        <f t="shared" si="9"/>
        <v>61</v>
      </c>
      <c r="AB122" s="68">
        <f t="shared" si="10"/>
        <v>96</v>
      </c>
    </row>
    <row r="123" spans="1:28" ht="36.75" thickBot="1">
      <c r="A123" s="158"/>
      <c r="B123" s="159" t="s">
        <v>52</v>
      </c>
      <c r="C123" s="160"/>
      <c r="D123" s="161">
        <f aca="true" t="shared" si="16" ref="D123:X123">D122+D111+D99+D83+D72+D63+D53+D43</f>
        <v>902</v>
      </c>
      <c r="E123" s="162">
        <f t="shared" si="16"/>
        <v>2824</v>
      </c>
      <c r="F123" s="163">
        <f t="shared" si="16"/>
        <v>7082</v>
      </c>
      <c r="G123" s="164">
        <f t="shared" si="16"/>
        <v>94</v>
      </c>
      <c r="H123" s="162">
        <f t="shared" si="16"/>
        <v>219</v>
      </c>
      <c r="I123" s="165">
        <f t="shared" si="16"/>
        <v>874</v>
      </c>
      <c r="J123" s="161">
        <f t="shared" si="16"/>
        <v>1</v>
      </c>
      <c r="K123" s="162">
        <f t="shared" si="16"/>
        <v>0</v>
      </c>
      <c r="L123" s="163">
        <f t="shared" si="16"/>
        <v>1</v>
      </c>
      <c r="M123" s="164">
        <f t="shared" si="16"/>
        <v>25</v>
      </c>
      <c r="N123" s="162">
        <f t="shared" si="16"/>
        <v>66</v>
      </c>
      <c r="O123" s="165">
        <f t="shared" si="16"/>
        <v>206</v>
      </c>
      <c r="P123" s="161">
        <f t="shared" si="16"/>
        <v>2269</v>
      </c>
      <c r="Q123" s="162">
        <f t="shared" si="16"/>
        <v>7857</v>
      </c>
      <c r="R123" s="163">
        <f t="shared" si="16"/>
        <v>20655</v>
      </c>
      <c r="S123" s="164">
        <f t="shared" si="16"/>
        <v>313</v>
      </c>
      <c r="T123" s="162">
        <f t="shared" si="16"/>
        <v>968</v>
      </c>
      <c r="U123" s="165">
        <f t="shared" si="16"/>
        <v>4064</v>
      </c>
      <c r="V123" s="161">
        <f t="shared" si="16"/>
        <v>0</v>
      </c>
      <c r="W123" s="162">
        <f t="shared" si="16"/>
        <v>0</v>
      </c>
      <c r="X123" s="162">
        <f t="shared" si="16"/>
        <v>0</v>
      </c>
      <c r="Y123" s="130">
        <f t="shared" si="7"/>
        <v>3604</v>
      </c>
      <c r="Z123" s="139">
        <f t="shared" si="8"/>
        <v>11934</v>
      </c>
      <c r="AA123" s="140">
        <f t="shared" si="9"/>
        <v>32882</v>
      </c>
      <c r="AB123" s="132">
        <f t="shared" si="10"/>
        <v>48420</v>
      </c>
    </row>
    <row r="125" spans="2:28" ht="16.5" thickBot="1">
      <c r="B125" s="136" t="s">
        <v>197</v>
      </c>
      <c r="C125" s="3"/>
      <c r="Y125" s="3"/>
      <c r="Z125" s="3"/>
      <c r="AA125" s="3"/>
      <c r="AB125" s="3"/>
    </row>
    <row r="126" spans="2:28" ht="15" thickBot="1">
      <c r="B126" s="195" t="s">
        <v>198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7"/>
    </row>
    <row r="127" spans="2:28" ht="15" thickBot="1">
      <c r="B127" s="198" t="s">
        <v>199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200"/>
    </row>
    <row r="128" spans="2:28" ht="15" thickBot="1">
      <c r="B128" s="201" t="s">
        <v>200</v>
      </c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3"/>
    </row>
    <row r="130" spans="2:25" ht="12.75">
      <c r="B130" s="213" t="s">
        <v>352</v>
      </c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</row>
    <row r="131" ht="12.75">
      <c r="B131" s="185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  <row r="334" ht="12.75">
      <c r="AC334" s="4"/>
    </row>
    <row r="335" ht="12.75">
      <c r="AC335" s="4"/>
    </row>
  </sheetData>
  <mergeCells count="15">
    <mergeCell ref="A2:AB2"/>
    <mergeCell ref="A3:AB5"/>
    <mergeCell ref="AB6:AB7"/>
    <mergeCell ref="D6:F6"/>
    <mergeCell ref="G6:I6"/>
    <mergeCell ref="J6:L6"/>
    <mergeCell ref="M6:O6"/>
    <mergeCell ref="P6:R6"/>
    <mergeCell ref="S6:U6"/>
    <mergeCell ref="B130:Y130"/>
    <mergeCell ref="B127:AB127"/>
    <mergeCell ref="B128:AB128"/>
    <mergeCell ref="B126:AB126"/>
    <mergeCell ref="V6:X6"/>
    <mergeCell ref="Y6:AA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34"/>
  <sheetViews>
    <sheetView zoomScale="75" zoomScaleNormal="75" workbookViewId="0" topLeftCell="B7">
      <selection activeCell="B9" sqref="A9:IV21"/>
    </sheetView>
  </sheetViews>
  <sheetFormatPr defaultColWidth="9.00390625" defaultRowHeight="12.75"/>
  <cols>
    <col min="1" max="1" width="1.625" style="3" customWidth="1"/>
    <col min="2" max="2" width="23.625" style="3" customWidth="1"/>
    <col min="3" max="3" width="7.125" style="26" customWidth="1"/>
    <col min="4" max="4" width="4.25390625" style="3" customWidth="1"/>
    <col min="5" max="6" width="5.625" style="3" customWidth="1"/>
    <col min="7" max="7" width="3.125" style="3" customWidth="1"/>
    <col min="8" max="8" width="3.25390625" style="3" customWidth="1"/>
    <col min="9" max="9" width="4.25390625" style="3" customWidth="1"/>
    <col min="10" max="11" width="3.00390625" style="3" customWidth="1"/>
    <col min="12" max="12" width="3.125" style="3" customWidth="1"/>
    <col min="13" max="13" width="3.625" style="3" customWidth="1"/>
    <col min="14" max="14" width="3.75390625" style="3" customWidth="1"/>
    <col min="15" max="16" width="4.25390625" style="3" customWidth="1"/>
    <col min="17" max="17" width="5.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2.875" style="3" customWidth="1"/>
    <col min="23" max="23" width="3.00390625" style="3" customWidth="1"/>
    <col min="24" max="24" width="3.125" style="3" customWidth="1"/>
    <col min="25" max="25" width="5.375" style="26" customWidth="1"/>
    <col min="26" max="26" width="5.75390625" style="26" customWidth="1"/>
    <col min="27" max="27" width="7.00390625" style="26" customWidth="1"/>
    <col min="28" max="28" width="7.75390625" style="26" customWidth="1"/>
    <col min="29" max="16384" width="9.125" style="3" customWidth="1"/>
  </cols>
  <sheetData>
    <row r="1" spans="1:28" ht="13.5" customHeight="1">
      <c r="A1" s="4"/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"/>
      <c r="Z1" s="6"/>
      <c r="AA1" s="6"/>
      <c r="AB1" s="6"/>
    </row>
    <row r="2" spans="1:28" ht="18" customHeight="1">
      <c r="A2" s="207" t="s">
        <v>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 t="s">
        <v>128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2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28" ht="13.5" customHeight="1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ht="74.25" customHeight="1" thickBot="1">
      <c r="A6" s="15" t="s">
        <v>0</v>
      </c>
      <c r="B6" s="41" t="s">
        <v>41</v>
      </c>
      <c r="C6" s="101" t="s">
        <v>48</v>
      </c>
      <c r="D6" s="205" t="s">
        <v>1</v>
      </c>
      <c r="E6" s="205"/>
      <c r="F6" s="206"/>
      <c r="G6" s="204" t="s">
        <v>8</v>
      </c>
      <c r="H6" s="205"/>
      <c r="I6" s="206"/>
      <c r="J6" s="204" t="s">
        <v>9</v>
      </c>
      <c r="K6" s="205"/>
      <c r="L6" s="206"/>
      <c r="M6" s="204" t="s">
        <v>51</v>
      </c>
      <c r="N6" s="205"/>
      <c r="O6" s="206"/>
      <c r="P6" s="204" t="s">
        <v>5</v>
      </c>
      <c r="Q6" s="205"/>
      <c r="R6" s="206"/>
      <c r="S6" s="204" t="s">
        <v>6</v>
      </c>
      <c r="T6" s="205"/>
      <c r="U6" s="206"/>
      <c r="V6" s="204" t="s">
        <v>7</v>
      </c>
      <c r="W6" s="205"/>
      <c r="X6" s="206"/>
      <c r="Y6" s="204" t="s">
        <v>10</v>
      </c>
      <c r="Z6" s="205"/>
      <c r="AA6" s="205"/>
      <c r="AB6" s="208" t="s">
        <v>11</v>
      </c>
    </row>
    <row r="7" spans="1:28" ht="38.25" customHeight="1" thickBot="1">
      <c r="A7" s="15"/>
      <c r="B7" s="41"/>
      <c r="C7" s="101"/>
      <c r="D7" s="108" t="s">
        <v>2</v>
      </c>
      <c r="E7" s="109" t="s">
        <v>3</v>
      </c>
      <c r="F7" s="110" t="s">
        <v>4</v>
      </c>
      <c r="G7" s="111" t="s">
        <v>2</v>
      </c>
      <c r="H7" s="109" t="s">
        <v>3</v>
      </c>
      <c r="I7" s="110" t="s">
        <v>4</v>
      </c>
      <c r="J7" s="108" t="s">
        <v>2</v>
      </c>
      <c r="K7" s="109" t="s">
        <v>3</v>
      </c>
      <c r="L7" s="110" t="s">
        <v>4</v>
      </c>
      <c r="M7" s="108" t="s">
        <v>2</v>
      </c>
      <c r="N7" s="109" t="s">
        <v>3</v>
      </c>
      <c r="O7" s="110" t="s">
        <v>4</v>
      </c>
      <c r="P7" s="108" t="s">
        <v>2</v>
      </c>
      <c r="Q7" s="109" t="s">
        <v>3</v>
      </c>
      <c r="R7" s="110" t="s">
        <v>4</v>
      </c>
      <c r="S7" s="108" t="s">
        <v>2</v>
      </c>
      <c r="T7" s="109" t="s">
        <v>3</v>
      </c>
      <c r="U7" s="110" t="s">
        <v>4</v>
      </c>
      <c r="V7" s="108" t="s">
        <v>2</v>
      </c>
      <c r="W7" s="109" t="s">
        <v>3</v>
      </c>
      <c r="X7" s="110" t="s">
        <v>4</v>
      </c>
      <c r="Y7" s="108" t="s">
        <v>2</v>
      </c>
      <c r="Z7" s="109" t="s">
        <v>3</v>
      </c>
      <c r="AA7" s="110" t="s">
        <v>4</v>
      </c>
      <c r="AB7" s="214"/>
    </row>
    <row r="8" spans="1:28" ht="13.5" thickBot="1">
      <c r="A8" s="15">
        <v>1</v>
      </c>
      <c r="B8" s="112">
        <v>2</v>
      </c>
      <c r="C8" s="65"/>
      <c r="D8" s="51">
        <v>3</v>
      </c>
      <c r="E8" s="13">
        <v>4</v>
      </c>
      <c r="F8" s="14">
        <v>5</v>
      </c>
      <c r="G8" s="51">
        <v>6</v>
      </c>
      <c r="H8" s="13">
        <v>7</v>
      </c>
      <c r="I8" s="53">
        <v>8</v>
      </c>
      <c r="J8" s="12">
        <v>9</v>
      </c>
      <c r="K8" s="13">
        <v>10</v>
      </c>
      <c r="L8" s="14">
        <v>11</v>
      </c>
      <c r="M8" s="51">
        <v>12</v>
      </c>
      <c r="N8" s="13">
        <v>13</v>
      </c>
      <c r="O8" s="53">
        <v>14</v>
      </c>
      <c r="P8" s="12">
        <v>15</v>
      </c>
      <c r="Q8" s="13">
        <v>16</v>
      </c>
      <c r="R8" s="14">
        <v>17</v>
      </c>
      <c r="S8" s="51">
        <v>18</v>
      </c>
      <c r="T8" s="13">
        <v>19</v>
      </c>
      <c r="U8" s="53">
        <v>20</v>
      </c>
      <c r="V8" s="12">
        <v>21</v>
      </c>
      <c r="W8" s="13">
        <v>22</v>
      </c>
      <c r="X8" s="14">
        <v>23</v>
      </c>
      <c r="Y8" s="73">
        <v>24</v>
      </c>
      <c r="Z8" s="74">
        <v>25</v>
      </c>
      <c r="AA8" s="73">
        <v>26</v>
      </c>
      <c r="AB8" s="74">
        <v>27</v>
      </c>
    </row>
    <row r="9" spans="1:28" ht="15.75">
      <c r="A9" s="57"/>
      <c r="B9" s="21" t="s">
        <v>46</v>
      </c>
      <c r="C9" s="47" t="s">
        <v>46</v>
      </c>
      <c r="D9" s="43">
        <v>222</v>
      </c>
      <c r="E9" s="44">
        <v>693</v>
      </c>
      <c r="F9" s="45">
        <v>1496</v>
      </c>
      <c r="G9" s="52">
        <v>6</v>
      </c>
      <c r="H9" s="44">
        <v>47</v>
      </c>
      <c r="I9" s="54">
        <v>163</v>
      </c>
      <c r="J9" s="43"/>
      <c r="K9" s="44"/>
      <c r="L9" s="45">
        <v>3</v>
      </c>
      <c r="M9" s="52">
        <v>10</v>
      </c>
      <c r="N9" s="44">
        <v>35</v>
      </c>
      <c r="O9" s="54">
        <v>58</v>
      </c>
      <c r="P9" s="43">
        <v>580</v>
      </c>
      <c r="Q9" s="44">
        <v>1915</v>
      </c>
      <c r="R9" s="45">
        <v>5326</v>
      </c>
      <c r="S9" s="52">
        <v>62</v>
      </c>
      <c r="T9" s="44">
        <v>191</v>
      </c>
      <c r="U9" s="54">
        <v>783</v>
      </c>
      <c r="V9" s="43"/>
      <c r="W9" s="44"/>
      <c r="X9" s="45"/>
      <c r="Y9" s="56">
        <f>D9+G9+J9+M9+P9+S9+V9</f>
        <v>880</v>
      </c>
      <c r="Z9" s="50">
        <f>E9+H9+K9+N9+Q9+T9+W9</f>
        <v>2881</v>
      </c>
      <c r="AA9" s="56">
        <f>F9+I9+L9+O9+R9+U9+X9</f>
        <v>7829</v>
      </c>
      <c r="AB9" s="50">
        <f>Y9+Z9+AA9</f>
        <v>11590</v>
      </c>
    </row>
    <row r="10" spans="1:28" s="28" customFormat="1" ht="12.75">
      <c r="A10" s="104"/>
      <c r="B10" s="105" t="s">
        <v>102</v>
      </c>
      <c r="C10" s="113" t="s">
        <v>46</v>
      </c>
      <c r="D10" s="114">
        <v>46</v>
      </c>
      <c r="E10" s="115">
        <v>108</v>
      </c>
      <c r="F10" s="116">
        <v>213</v>
      </c>
      <c r="G10" s="117">
        <v>1</v>
      </c>
      <c r="H10" s="115">
        <v>16</v>
      </c>
      <c r="I10" s="118">
        <v>64</v>
      </c>
      <c r="J10" s="114"/>
      <c r="K10" s="115"/>
      <c r="L10" s="116"/>
      <c r="M10" s="117">
        <v>2</v>
      </c>
      <c r="N10" s="115">
        <v>3</v>
      </c>
      <c r="O10" s="118">
        <v>2</v>
      </c>
      <c r="P10" s="114">
        <v>94</v>
      </c>
      <c r="Q10" s="115">
        <v>330</v>
      </c>
      <c r="R10" s="116">
        <v>765</v>
      </c>
      <c r="S10" s="117">
        <v>5</v>
      </c>
      <c r="T10" s="115">
        <v>25</v>
      </c>
      <c r="U10" s="118">
        <v>102</v>
      </c>
      <c r="V10" s="114"/>
      <c r="W10" s="115"/>
      <c r="X10" s="116"/>
      <c r="Y10" s="113">
        <f aca="true" t="shared" si="0" ref="Y10:Y67">D10+G10+J10+M10+P10+S10+V10</f>
        <v>148</v>
      </c>
      <c r="Z10" s="138">
        <f aca="true" t="shared" si="1" ref="Z10:Z67">E10+H10+K10+N10+Q10+T10+W10</f>
        <v>482</v>
      </c>
      <c r="AA10" s="113">
        <f aca="true" t="shared" si="2" ref="AA10:AA67">F10+I10+L10+O10+R10+U10+X10</f>
        <v>1146</v>
      </c>
      <c r="AB10" s="138">
        <f aca="true" t="shared" si="3" ref="AB10:AB67">Y10+Z10+AA10</f>
        <v>1776</v>
      </c>
    </row>
    <row r="11" spans="1:28" s="28" customFormat="1" ht="12.75">
      <c r="A11" s="104"/>
      <c r="B11" s="105" t="s">
        <v>103</v>
      </c>
      <c r="C11" s="113" t="s">
        <v>46</v>
      </c>
      <c r="D11" s="114">
        <v>13</v>
      </c>
      <c r="E11" s="115">
        <v>61</v>
      </c>
      <c r="F11" s="116">
        <v>88</v>
      </c>
      <c r="G11" s="117"/>
      <c r="H11" s="115">
        <v>1</v>
      </c>
      <c r="I11" s="118">
        <v>6</v>
      </c>
      <c r="J11" s="114"/>
      <c r="K11" s="115"/>
      <c r="L11" s="116"/>
      <c r="M11" s="117">
        <v>1</v>
      </c>
      <c r="N11" s="115">
        <v>2</v>
      </c>
      <c r="O11" s="118">
        <v>7</v>
      </c>
      <c r="P11" s="114">
        <v>49</v>
      </c>
      <c r="Q11" s="115">
        <v>158</v>
      </c>
      <c r="R11" s="116">
        <v>370</v>
      </c>
      <c r="S11" s="117">
        <v>2</v>
      </c>
      <c r="T11" s="115">
        <v>24</v>
      </c>
      <c r="U11" s="118">
        <v>105</v>
      </c>
      <c r="V11" s="114"/>
      <c r="W11" s="115"/>
      <c r="X11" s="116"/>
      <c r="Y11" s="113">
        <f t="shared" si="0"/>
        <v>65</v>
      </c>
      <c r="Z11" s="138">
        <f t="shared" si="1"/>
        <v>246</v>
      </c>
      <c r="AA11" s="113">
        <f t="shared" si="2"/>
        <v>576</v>
      </c>
      <c r="AB11" s="138">
        <f t="shared" si="3"/>
        <v>887</v>
      </c>
    </row>
    <row r="12" spans="1:28" s="28" customFormat="1" ht="12.75">
      <c r="A12" s="104"/>
      <c r="B12" s="105" t="s">
        <v>104</v>
      </c>
      <c r="C12" s="113" t="s">
        <v>46</v>
      </c>
      <c r="D12" s="114">
        <v>6</v>
      </c>
      <c r="E12" s="115">
        <v>17</v>
      </c>
      <c r="F12" s="116">
        <v>15</v>
      </c>
      <c r="G12" s="117"/>
      <c r="H12" s="115"/>
      <c r="I12" s="118">
        <v>3</v>
      </c>
      <c r="J12" s="114"/>
      <c r="K12" s="115"/>
      <c r="L12" s="116"/>
      <c r="M12" s="117"/>
      <c r="N12" s="115">
        <v>3</v>
      </c>
      <c r="O12" s="118">
        <v>1</v>
      </c>
      <c r="P12" s="114">
        <v>8</v>
      </c>
      <c r="Q12" s="115">
        <v>34</v>
      </c>
      <c r="R12" s="116">
        <v>43</v>
      </c>
      <c r="S12" s="117">
        <v>5</v>
      </c>
      <c r="T12" s="115">
        <v>12</v>
      </c>
      <c r="U12" s="118">
        <v>40</v>
      </c>
      <c r="V12" s="114"/>
      <c r="W12" s="115"/>
      <c r="X12" s="116"/>
      <c r="Y12" s="113">
        <f t="shared" si="0"/>
        <v>19</v>
      </c>
      <c r="Z12" s="138">
        <f t="shared" si="1"/>
        <v>66</v>
      </c>
      <c r="AA12" s="113">
        <f t="shared" si="2"/>
        <v>102</v>
      </c>
      <c r="AB12" s="138">
        <f t="shared" si="3"/>
        <v>187</v>
      </c>
    </row>
    <row r="13" spans="1:28" s="28" customFormat="1" ht="12.75">
      <c r="A13" s="104"/>
      <c r="B13" s="105" t="s">
        <v>332</v>
      </c>
      <c r="C13" s="113" t="s">
        <v>46</v>
      </c>
      <c r="D13" s="114">
        <v>22</v>
      </c>
      <c r="E13" s="115">
        <v>55</v>
      </c>
      <c r="F13" s="116">
        <v>173</v>
      </c>
      <c r="G13" s="117"/>
      <c r="H13" s="115">
        <v>1</v>
      </c>
      <c r="I13" s="118">
        <v>9</v>
      </c>
      <c r="J13" s="114"/>
      <c r="K13" s="115"/>
      <c r="L13" s="116"/>
      <c r="M13" s="117"/>
      <c r="N13" s="115"/>
      <c r="O13" s="118">
        <v>4</v>
      </c>
      <c r="P13" s="114">
        <v>44</v>
      </c>
      <c r="Q13" s="115">
        <v>166</v>
      </c>
      <c r="R13" s="116">
        <v>546</v>
      </c>
      <c r="S13" s="117">
        <v>2</v>
      </c>
      <c r="T13" s="115"/>
      <c r="U13" s="118">
        <v>22</v>
      </c>
      <c r="V13" s="114"/>
      <c r="W13" s="115"/>
      <c r="X13" s="116"/>
      <c r="Y13" s="113">
        <f t="shared" si="0"/>
        <v>68</v>
      </c>
      <c r="Z13" s="138">
        <f t="shared" si="1"/>
        <v>222</v>
      </c>
      <c r="AA13" s="113">
        <f t="shared" si="2"/>
        <v>754</v>
      </c>
      <c r="AB13" s="138">
        <f t="shared" si="3"/>
        <v>1044</v>
      </c>
    </row>
    <row r="14" spans="1:28" s="28" customFormat="1" ht="25.5">
      <c r="A14" s="104"/>
      <c r="B14" s="105" t="s">
        <v>259</v>
      </c>
      <c r="C14" s="113" t="s">
        <v>46</v>
      </c>
      <c r="D14" s="114"/>
      <c r="E14" s="115">
        <v>4</v>
      </c>
      <c r="F14" s="116">
        <v>2</v>
      </c>
      <c r="G14" s="117"/>
      <c r="H14" s="115"/>
      <c r="I14" s="118"/>
      <c r="J14" s="114"/>
      <c r="K14" s="115"/>
      <c r="L14" s="116"/>
      <c r="M14" s="117"/>
      <c r="N14" s="115"/>
      <c r="O14" s="118"/>
      <c r="P14" s="114"/>
      <c r="Q14" s="115">
        <v>22</v>
      </c>
      <c r="R14" s="116">
        <v>9</v>
      </c>
      <c r="S14" s="117"/>
      <c r="T14" s="115"/>
      <c r="U14" s="118"/>
      <c r="V14" s="114"/>
      <c r="W14" s="115"/>
      <c r="X14" s="116"/>
      <c r="Y14" s="113">
        <f t="shared" si="0"/>
        <v>0</v>
      </c>
      <c r="Z14" s="138">
        <f t="shared" si="1"/>
        <v>26</v>
      </c>
      <c r="AA14" s="113">
        <f t="shared" si="2"/>
        <v>11</v>
      </c>
      <c r="AB14" s="138">
        <f t="shared" si="3"/>
        <v>37</v>
      </c>
    </row>
    <row r="15" spans="1:28" s="28" customFormat="1" ht="12.75">
      <c r="A15" s="104"/>
      <c r="B15" s="105" t="s">
        <v>260</v>
      </c>
      <c r="C15" s="113" t="s">
        <v>46</v>
      </c>
      <c r="D15" s="114">
        <v>33</v>
      </c>
      <c r="E15" s="115">
        <v>84</v>
      </c>
      <c r="F15" s="116">
        <v>166</v>
      </c>
      <c r="G15" s="117"/>
      <c r="H15" s="115">
        <v>2</v>
      </c>
      <c r="I15" s="118">
        <v>20</v>
      </c>
      <c r="J15" s="114"/>
      <c r="K15" s="115"/>
      <c r="L15" s="116"/>
      <c r="M15" s="117"/>
      <c r="N15" s="115">
        <v>1</v>
      </c>
      <c r="O15" s="118">
        <v>1</v>
      </c>
      <c r="P15" s="114">
        <v>88</v>
      </c>
      <c r="Q15" s="115">
        <v>265</v>
      </c>
      <c r="R15" s="116">
        <v>835</v>
      </c>
      <c r="S15" s="117">
        <v>1</v>
      </c>
      <c r="T15" s="115"/>
      <c r="U15" s="118">
        <v>3</v>
      </c>
      <c r="V15" s="114"/>
      <c r="W15" s="115"/>
      <c r="X15" s="116"/>
      <c r="Y15" s="113">
        <f t="shared" si="0"/>
        <v>122</v>
      </c>
      <c r="Z15" s="138">
        <f t="shared" si="1"/>
        <v>352</v>
      </c>
      <c r="AA15" s="113">
        <f t="shared" si="2"/>
        <v>1025</v>
      </c>
      <c r="AB15" s="138">
        <f t="shared" si="3"/>
        <v>1499</v>
      </c>
    </row>
    <row r="16" spans="1:28" s="28" customFormat="1" ht="12.75">
      <c r="A16" s="104"/>
      <c r="B16" s="105" t="s">
        <v>261</v>
      </c>
      <c r="C16" s="113" t="s">
        <v>46</v>
      </c>
      <c r="D16" s="114">
        <v>12</v>
      </c>
      <c r="E16" s="115">
        <v>50</v>
      </c>
      <c r="F16" s="116">
        <v>138</v>
      </c>
      <c r="G16" s="117"/>
      <c r="H16" s="115">
        <v>3</v>
      </c>
      <c r="I16" s="118">
        <v>4</v>
      </c>
      <c r="J16" s="114"/>
      <c r="K16" s="115"/>
      <c r="L16" s="116"/>
      <c r="M16" s="117"/>
      <c r="N16" s="115"/>
      <c r="O16" s="118"/>
      <c r="P16" s="114">
        <v>31</v>
      </c>
      <c r="Q16" s="115">
        <v>134</v>
      </c>
      <c r="R16" s="116">
        <v>287</v>
      </c>
      <c r="S16" s="117">
        <v>2</v>
      </c>
      <c r="T16" s="115">
        <v>12</v>
      </c>
      <c r="U16" s="118">
        <v>10</v>
      </c>
      <c r="V16" s="114"/>
      <c r="W16" s="115"/>
      <c r="X16" s="116"/>
      <c r="Y16" s="113">
        <f t="shared" si="0"/>
        <v>45</v>
      </c>
      <c r="Z16" s="138">
        <f t="shared" si="1"/>
        <v>199</v>
      </c>
      <c r="AA16" s="113">
        <f t="shared" si="2"/>
        <v>439</v>
      </c>
      <c r="AB16" s="138">
        <f t="shared" si="3"/>
        <v>683</v>
      </c>
    </row>
    <row r="17" spans="1:28" s="28" customFormat="1" ht="12.75">
      <c r="A17" s="104"/>
      <c r="B17" s="105" t="s">
        <v>262</v>
      </c>
      <c r="C17" s="113" t="s">
        <v>46</v>
      </c>
      <c r="D17" s="114">
        <v>8</v>
      </c>
      <c r="E17" s="115">
        <v>81</v>
      </c>
      <c r="F17" s="116">
        <v>120</v>
      </c>
      <c r="G17" s="117"/>
      <c r="H17" s="115">
        <v>8</v>
      </c>
      <c r="I17" s="118">
        <v>50</v>
      </c>
      <c r="J17" s="114"/>
      <c r="K17" s="115"/>
      <c r="L17" s="116"/>
      <c r="M17" s="117">
        <v>2</v>
      </c>
      <c r="N17" s="115">
        <v>1</v>
      </c>
      <c r="O17" s="118">
        <v>5</v>
      </c>
      <c r="P17" s="114">
        <v>40</v>
      </c>
      <c r="Q17" s="115">
        <v>186</v>
      </c>
      <c r="R17" s="116">
        <v>713</v>
      </c>
      <c r="S17" s="117"/>
      <c r="T17" s="115">
        <v>1</v>
      </c>
      <c r="U17" s="118">
        <v>4</v>
      </c>
      <c r="V17" s="114"/>
      <c r="W17" s="115"/>
      <c r="X17" s="116"/>
      <c r="Y17" s="113">
        <f t="shared" si="0"/>
        <v>50</v>
      </c>
      <c r="Z17" s="138">
        <f t="shared" si="1"/>
        <v>277</v>
      </c>
      <c r="AA17" s="113">
        <f t="shared" si="2"/>
        <v>892</v>
      </c>
      <c r="AB17" s="138">
        <f t="shared" si="3"/>
        <v>1219</v>
      </c>
    </row>
    <row r="18" spans="1:28" s="28" customFormat="1" ht="12.75">
      <c r="A18" s="121"/>
      <c r="B18" s="105" t="s">
        <v>263</v>
      </c>
      <c r="C18" s="113" t="s">
        <v>46</v>
      </c>
      <c r="D18" s="114"/>
      <c r="E18" s="115"/>
      <c r="F18" s="116">
        <v>2</v>
      </c>
      <c r="G18" s="117"/>
      <c r="H18" s="115"/>
      <c r="I18" s="118"/>
      <c r="J18" s="114"/>
      <c r="K18" s="115"/>
      <c r="L18" s="116"/>
      <c r="M18" s="117"/>
      <c r="N18" s="115"/>
      <c r="O18" s="118">
        <v>1</v>
      </c>
      <c r="P18" s="114">
        <v>2</v>
      </c>
      <c r="Q18" s="115">
        <v>1</v>
      </c>
      <c r="R18" s="116">
        <v>2</v>
      </c>
      <c r="S18" s="117"/>
      <c r="T18" s="115"/>
      <c r="U18" s="118">
        <v>1</v>
      </c>
      <c r="V18" s="114"/>
      <c r="W18" s="115"/>
      <c r="X18" s="116"/>
      <c r="Y18" s="113">
        <f t="shared" si="0"/>
        <v>2</v>
      </c>
      <c r="Z18" s="138">
        <f t="shared" si="1"/>
        <v>1</v>
      </c>
      <c r="AA18" s="113">
        <f t="shared" si="2"/>
        <v>6</v>
      </c>
      <c r="AB18" s="138">
        <f t="shared" si="3"/>
        <v>9</v>
      </c>
    </row>
    <row r="19" spans="1:28" s="28" customFormat="1" ht="12.75">
      <c r="A19" s="121"/>
      <c r="B19" s="105" t="s">
        <v>264</v>
      </c>
      <c r="C19" s="113" t="s">
        <v>46</v>
      </c>
      <c r="D19" s="114">
        <v>2</v>
      </c>
      <c r="E19" s="115">
        <v>5</v>
      </c>
      <c r="F19" s="116"/>
      <c r="G19" s="117"/>
      <c r="H19" s="115"/>
      <c r="I19" s="118"/>
      <c r="J19" s="114"/>
      <c r="K19" s="115"/>
      <c r="L19" s="116"/>
      <c r="M19" s="117"/>
      <c r="N19" s="115"/>
      <c r="O19" s="118"/>
      <c r="P19" s="114">
        <v>1</v>
      </c>
      <c r="Q19" s="115">
        <v>5</v>
      </c>
      <c r="R19" s="116"/>
      <c r="S19" s="117"/>
      <c r="T19" s="115"/>
      <c r="U19" s="118"/>
      <c r="V19" s="114"/>
      <c r="W19" s="115"/>
      <c r="X19" s="116"/>
      <c r="Y19" s="113">
        <f t="shared" si="0"/>
        <v>3</v>
      </c>
      <c r="Z19" s="138">
        <f t="shared" si="1"/>
        <v>10</v>
      </c>
      <c r="AA19" s="113">
        <f t="shared" si="2"/>
        <v>0</v>
      </c>
      <c r="AB19" s="138">
        <f t="shared" si="3"/>
        <v>13</v>
      </c>
    </row>
    <row r="20" spans="1:28" s="28" customFormat="1" ht="25.5">
      <c r="A20" s="122"/>
      <c r="B20" s="105" t="s">
        <v>265</v>
      </c>
      <c r="C20" s="113" t="s">
        <v>46</v>
      </c>
      <c r="D20" s="114">
        <v>3</v>
      </c>
      <c r="E20" s="115">
        <v>10</v>
      </c>
      <c r="F20" s="116">
        <v>4</v>
      </c>
      <c r="G20" s="117">
        <v>3</v>
      </c>
      <c r="H20" s="115">
        <v>7</v>
      </c>
      <c r="I20" s="118"/>
      <c r="J20" s="114"/>
      <c r="K20" s="115"/>
      <c r="L20" s="116"/>
      <c r="M20" s="117"/>
      <c r="N20" s="115"/>
      <c r="O20" s="118"/>
      <c r="P20" s="114">
        <v>5</v>
      </c>
      <c r="Q20" s="115">
        <v>9</v>
      </c>
      <c r="R20" s="116">
        <v>13</v>
      </c>
      <c r="S20" s="117"/>
      <c r="T20" s="115"/>
      <c r="U20" s="118">
        <v>1</v>
      </c>
      <c r="V20" s="114"/>
      <c r="W20" s="115"/>
      <c r="X20" s="116"/>
      <c r="Y20" s="113">
        <f t="shared" si="0"/>
        <v>11</v>
      </c>
      <c r="Z20" s="138">
        <f t="shared" si="1"/>
        <v>26</v>
      </c>
      <c r="AA20" s="113">
        <f t="shared" si="2"/>
        <v>18</v>
      </c>
      <c r="AB20" s="138">
        <f t="shared" si="3"/>
        <v>55</v>
      </c>
    </row>
    <row r="21" spans="1:28" s="28" customFormat="1" ht="12.75">
      <c r="A21" s="122"/>
      <c r="B21" s="105" t="s">
        <v>117</v>
      </c>
      <c r="C21" s="113" t="s">
        <v>46</v>
      </c>
      <c r="D21" s="114">
        <v>0</v>
      </c>
      <c r="E21" s="115"/>
      <c r="F21" s="116"/>
      <c r="G21" s="117"/>
      <c r="H21" s="115"/>
      <c r="I21" s="118"/>
      <c r="J21" s="114"/>
      <c r="K21" s="115"/>
      <c r="L21" s="116"/>
      <c r="M21" s="117"/>
      <c r="N21" s="115"/>
      <c r="O21" s="118"/>
      <c r="P21" s="114"/>
      <c r="Q21" s="115"/>
      <c r="R21" s="116"/>
      <c r="S21" s="117">
        <v>2</v>
      </c>
      <c r="T21" s="115"/>
      <c r="U21" s="118">
        <v>14</v>
      </c>
      <c r="V21" s="114"/>
      <c r="W21" s="115"/>
      <c r="X21" s="116"/>
      <c r="Y21" s="113">
        <f t="shared" si="0"/>
        <v>2</v>
      </c>
      <c r="Z21" s="138">
        <f t="shared" si="1"/>
        <v>0</v>
      </c>
      <c r="AA21" s="113">
        <f t="shared" si="2"/>
        <v>14</v>
      </c>
      <c r="AB21" s="138">
        <f t="shared" si="3"/>
        <v>16</v>
      </c>
    </row>
    <row r="22" spans="1:28" s="28" customFormat="1" ht="12.75">
      <c r="A22" s="122"/>
      <c r="B22" s="105" t="s">
        <v>118</v>
      </c>
      <c r="C22" s="113" t="s">
        <v>46</v>
      </c>
      <c r="D22" s="114"/>
      <c r="E22" s="115"/>
      <c r="F22" s="116">
        <v>1</v>
      </c>
      <c r="G22" s="117"/>
      <c r="H22" s="115"/>
      <c r="I22" s="118"/>
      <c r="J22" s="114"/>
      <c r="K22" s="115"/>
      <c r="L22" s="116"/>
      <c r="M22" s="117"/>
      <c r="N22" s="115"/>
      <c r="O22" s="118"/>
      <c r="P22" s="114">
        <v>2</v>
      </c>
      <c r="Q22" s="115"/>
      <c r="R22" s="116"/>
      <c r="S22" s="117">
        <v>5</v>
      </c>
      <c r="T22" s="115">
        <v>4</v>
      </c>
      <c r="U22" s="118">
        <v>32</v>
      </c>
      <c r="V22" s="114"/>
      <c r="W22" s="115"/>
      <c r="X22" s="116"/>
      <c r="Y22" s="113">
        <f t="shared" si="0"/>
        <v>7</v>
      </c>
      <c r="Z22" s="138">
        <f t="shared" si="1"/>
        <v>4</v>
      </c>
      <c r="AA22" s="113">
        <f t="shared" si="2"/>
        <v>33</v>
      </c>
      <c r="AB22" s="138">
        <f t="shared" si="3"/>
        <v>44</v>
      </c>
    </row>
    <row r="23" spans="1:28" s="28" customFormat="1" ht="12.75">
      <c r="A23" s="122"/>
      <c r="B23" s="105" t="s">
        <v>119</v>
      </c>
      <c r="C23" s="113" t="s">
        <v>46</v>
      </c>
      <c r="D23" s="114"/>
      <c r="E23" s="115"/>
      <c r="F23" s="116"/>
      <c r="G23" s="117"/>
      <c r="H23" s="115"/>
      <c r="I23" s="118"/>
      <c r="J23" s="114"/>
      <c r="K23" s="115"/>
      <c r="L23" s="116"/>
      <c r="M23" s="117">
        <v>3</v>
      </c>
      <c r="N23" s="115">
        <v>9</v>
      </c>
      <c r="O23" s="118">
        <v>25</v>
      </c>
      <c r="P23" s="114"/>
      <c r="Q23" s="115"/>
      <c r="R23" s="116">
        <v>1</v>
      </c>
      <c r="S23" s="117">
        <v>1</v>
      </c>
      <c r="T23" s="115"/>
      <c r="U23" s="118">
        <v>12</v>
      </c>
      <c r="V23" s="114"/>
      <c r="W23" s="115"/>
      <c r="X23" s="116"/>
      <c r="Y23" s="113">
        <f t="shared" si="0"/>
        <v>4</v>
      </c>
      <c r="Z23" s="138">
        <f t="shared" si="1"/>
        <v>9</v>
      </c>
      <c r="AA23" s="113">
        <f t="shared" si="2"/>
        <v>38</v>
      </c>
      <c r="AB23" s="138">
        <f t="shared" si="3"/>
        <v>51</v>
      </c>
    </row>
    <row r="24" spans="1:28" s="28" customFormat="1" ht="12.75">
      <c r="A24" s="122"/>
      <c r="B24" s="105" t="s">
        <v>266</v>
      </c>
      <c r="C24" s="113" t="s">
        <v>46</v>
      </c>
      <c r="D24" s="114">
        <v>21</v>
      </c>
      <c r="E24" s="115">
        <v>23</v>
      </c>
      <c r="F24" s="116">
        <v>188</v>
      </c>
      <c r="G24" s="117"/>
      <c r="H24" s="115"/>
      <c r="I24" s="118"/>
      <c r="J24" s="114"/>
      <c r="K24" s="115"/>
      <c r="L24" s="116"/>
      <c r="M24" s="117"/>
      <c r="N24" s="115"/>
      <c r="O24" s="118"/>
      <c r="P24" s="114">
        <v>51</v>
      </c>
      <c r="Q24" s="115">
        <v>83</v>
      </c>
      <c r="R24" s="116">
        <v>514</v>
      </c>
      <c r="S24" s="117"/>
      <c r="T24" s="115">
        <v>1</v>
      </c>
      <c r="U24" s="118">
        <v>11</v>
      </c>
      <c r="V24" s="114"/>
      <c r="W24" s="115"/>
      <c r="X24" s="116"/>
      <c r="Y24" s="113">
        <f t="shared" si="0"/>
        <v>72</v>
      </c>
      <c r="Z24" s="138">
        <f t="shared" si="1"/>
        <v>107</v>
      </c>
      <c r="AA24" s="113">
        <f t="shared" si="2"/>
        <v>713</v>
      </c>
      <c r="AB24" s="138">
        <f t="shared" si="3"/>
        <v>892</v>
      </c>
    </row>
    <row r="25" spans="1:28" s="28" customFormat="1" ht="12.75">
      <c r="A25" s="122"/>
      <c r="B25" s="105" t="s">
        <v>267</v>
      </c>
      <c r="C25" s="113" t="s">
        <v>46</v>
      </c>
      <c r="D25" s="114">
        <v>4</v>
      </c>
      <c r="E25" s="115">
        <v>10</v>
      </c>
      <c r="F25" s="116">
        <v>31</v>
      </c>
      <c r="G25" s="117"/>
      <c r="H25" s="115"/>
      <c r="I25" s="118"/>
      <c r="J25" s="114"/>
      <c r="K25" s="115"/>
      <c r="L25" s="116"/>
      <c r="M25" s="117"/>
      <c r="N25" s="115">
        <v>1</v>
      </c>
      <c r="O25" s="118">
        <v>3</v>
      </c>
      <c r="P25" s="114">
        <v>22</v>
      </c>
      <c r="Q25" s="115">
        <v>38</v>
      </c>
      <c r="R25" s="116">
        <v>178</v>
      </c>
      <c r="S25" s="117">
        <v>4</v>
      </c>
      <c r="T25" s="115">
        <v>14</v>
      </c>
      <c r="U25" s="118">
        <v>98</v>
      </c>
      <c r="V25" s="114"/>
      <c r="W25" s="115"/>
      <c r="X25" s="116"/>
      <c r="Y25" s="113">
        <f t="shared" si="0"/>
        <v>30</v>
      </c>
      <c r="Z25" s="138">
        <f t="shared" si="1"/>
        <v>63</v>
      </c>
      <c r="AA25" s="113">
        <f t="shared" si="2"/>
        <v>310</v>
      </c>
      <c r="AB25" s="138">
        <f t="shared" si="3"/>
        <v>403</v>
      </c>
    </row>
    <row r="26" spans="1:28" s="28" customFormat="1" ht="12.75">
      <c r="A26" s="123"/>
      <c r="B26" s="105" t="s">
        <v>268</v>
      </c>
      <c r="C26" s="113" t="s">
        <v>46</v>
      </c>
      <c r="D26" s="114">
        <v>4</v>
      </c>
      <c r="E26" s="115">
        <v>10</v>
      </c>
      <c r="F26" s="116">
        <v>52</v>
      </c>
      <c r="G26" s="117"/>
      <c r="H26" s="115"/>
      <c r="I26" s="118"/>
      <c r="J26" s="114"/>
      <c r="K26" s="115"/>
      <c r="L26" s="116"/>
      <c r="M26" s="117"/>
      <c r="N26" s="115"/>
      <c r="O26" s="118"/>
      <c r="P26" s="114">
        <v>24</v>
      </c>
      <c r="Q26" s="115">
        <v>28</v>
      </c>
      <c r="R26" s="116">
        <v>282</v>
      </c>
      <c r="S26" s="117">
        <v>3</v>
      </c>
      <c r="T26" s="115">
        <v>5</v>
      </c>
      <c r="U26" s="118">
        <v>46</v>
      </c>
      <c r="V26" s="114"/>
      <c r="W26" s="115"/>
      <c r="X26" s="116"/>
      <c r="Y26" s="113">
        <f t="shared" si="0"/>
        <v>31</v>
      </c>
      <c r="Z26" s="138">
        <f t="shared" si="1"/>
        <v>43</v>
      </c>
      <c r="AA26" s="113">
        <f t="shared" si="2"/>
        <v>380</v>
      </c>
      <c r="AB26" s="138">
        <f t="shared" si="3"/>
        <v>454</v>
      </c>
    </row>
    <row r="27" spans="1:28" s="28" customFormat="1" ht="25.5">
      <c r="A27" s="122"/>
      <c r="B27" s="105" t="s">
        <v>269</v>
      </c>
      <c r="C27" s="113" t="s">
        <v>46</v>
      </c>
      <c r="D27" s="114"/>
      <c r="E27" s="115">
        <v>4</v>
      </c>
      <c r="F27" s="116">
        <v>2</v>
      </c>
      <c r="G27" s="117"/>
      <c r="H27" s="115"/>
      <c r="I27" s="118"/>
      <c r="J27" s="114"/>
      <c r="K27" s="115"/>
      <c r="L27" s="116"/>
      <c r="M27" s="117"/>
      <c r="N27" s="115"/>
      <c r="O27" s="118"/>
      <c r="P27" s="114">
        <v>3</v>
      </c>
      <c r="Q27" s="115">
        <v>4</v>
      </c>
      <c r="R27" s="116">
        <v>17</v>
      </c>
      <c r="S27" s="117"/>
      <c r="T27" s="115"/>
      <c r="U27" s="118"/>
      <c r="V27" s="114"/>
      <c r="W27" s="115"/>
      <c r="X27" s="116"/>
      <c r="Y27" s="113">
        <f t="shared" si="0"/>
        <v>3</v>
      </c>
      <c r="Z27" s="138">
        <f t="shared" si="1"/>
        <v>8</v>
      </c>
      <c r="AA27" s="113">
        <f t="shared" si="2"/>
        <v>19</v>
      </c>
      <c r="AB27" s="138">
        <f t="shared" si="3"/>
        <v>30</v>
      </c>
    </row>
    <row r="28" spans="1:28" s="28" customFormat="1" ht="12.75">
      <c r="A28" s="122"/>
      <c r="B28" s="105" t="s">
        <v>105</v>
      </c>
      <c r="C28" s="113" t="s">
        <v>46</v>
      </c>
      <c r="D28" s="114">
        <v>0</v>
      </c>
      <c r="E28" s="115"/>
      <c r="F28" s="116"/>
      <c r="G28" s="117"/>
      <c r="H28" s="115"/>
      <c r="I28" s="118"/>
      <c r="J28" s="114"/>
      <c r="K28" s="115"/>
      <c r="L28" s="116"/>
      <c r="M28" s="117"/>
      <c r="N28" s="115"/>
      <c r="O28" s="118"/>
      <c r="P28" s="114"/>
      <c r="Q28" s="115"/>
      <c r="R28" s="116">
        <v>1</v>
      </c>
      <c r="S28" s="117">
        <v>1</v>
      </c>
      <c r="T28" s="115">
        <v>2</v>
      </c>
      <c r="U28" s="118">
        <v>2</v>
      </c>
      <c r="V28" s="114"/>
      <c r="W28" s="115"/>
      <c r="X28" s="116"/>
      <c r="Y28" s="113">
        <f t="shared" si="0"/>
        <v>1</v>
      </c>
      <c r="Z28" s="138">
        <f t="shared" si="1"/>
        <v>2</v>
      </c>
      <c r="AA28" s="113">
        <f t="shared" si="2"/>
        <v>3</v>
      </c>
      <c r="AB28" s="138">
        <f t="shared" si="3"/>
        <v>6</v>
      </c>
    </row>
    <row r="29" spans="1:28" s="28" customFormat="1" ht="12.75">
      <c r="A29" s="122"/>
      <c r="B29" s="105" t="s">
        <v>106</v>
      </c>
      <c r="C29" s="113" t="s">
        <v>46</v>
      </c>
      <c r="D29" s="114"/>
      <c r="E29" s="115"/>
      <c r="F29" s="116"/>
      <c r="G29" s="117"/>
      <c r="H29" s="115"/>
      <c r="I29" s="118"/>
      <c r="J29" s="114"/>
      <c r="K29" s="115"/>
      <c r="L29" s="116"/>
      <c r="M29" s="117"/>
      <c r="N29" s="115"/>
      <c r="O29" s="118"/>
      <c r="P29" s="114"/>
      <c r="Q29" s="115"/>
      <c r="R29" s="116"/>
      <c r="S29" s="117">
        <v>1</v>
      </c>
      <c r="T29" s="115">
        <v>6</v>
      </c>
      <c r="U29" s="118"/>
      <c r="V29" s="114"/>
      <c r="W29" s="115"/>
      <c r="X29" s="116"/>
      <c r="Y29" s="113">
        <f t="shared" si="0"/>
        <v>1</v>
      </c>
      <c r="Z29" s="138">
        <f t="shared" si="1"/>
        <v>6</v>
      </c>
      <c r="AA29" s="113">
        <f t="shared" si="2"/>
        <v>0</v>
      </c>
      <c r="AB29" s="138">
        <f t="shared" si="3"/>
        <v>7</v>
      </c>
    </row>
    <row r="30" spans="1:28" s="28" customFormat="1" ht="12.75">
      <c r="A30" s="122"/>
      <c r="B30" s="105" t="s">
        <v>333</v>
      </c>
      <c r="C30" s="113" t="s">
        <v>46</v>
      </c>
      <c r="D30" s="114"/>
      <c r="E30" s="115"/>
      <c r="F30" s="116"/>
      <c r="G30" s="117"/>
      <c r="H30" s="115"/>
      <c r="I30" s="118"/>
      <c r="J30" s="114"/>
      <c r="K30" s="115"/>
      <c r="L30" s="116"/>
      <c r="M30" s="117"/>
      <c r="N30" s="115"/>
      <c r="O30" s="118"/>
      <c r="P30" s="114"/>
      <c r="Q30" s="115"/>
      <c r="R30" s="116"/>
      <c r="S30" s="117"/>
      <c r="T30" s="115">
        <v>2</v>
      </c>
      <c r="U30" s="118">
        <v>6</v>
      </c>
      <c r="V30" s="114"/>
      <c r="W30" s="115"/>
      <c r="X30" s="116"/>
      <c r="Y30" s="113">
        <f t="shared" si="0"/>
        <v>0</v>
      </c>
      <c r="Z30" s="138">
        <f t="shared" si="1"/>
        <v>2</v>
      </c>
      <c r="AA30" s="113">
        <f t="shared" si="2"/>
        <v>6</v>
      </c>
      <c r="AB30" s="138">
        <f t="shared" si="3"/>
        <v>8</v>
      </c>
    </row>
    <row r="31" spans="1:28" s="28" customFormat="1" ht="12.75">
      <c r="A31" s="122"/>
      <c r="B31" s="105" t="s">
        <v>24</v>
      </c>
      <c r="C31" s="113" t="s">
        <v>46</v>
      </c>
      <c r="D31" s="114">
        <v>5</v>
      </c>
      <c r="E31" s="115">
        <v>25</v>
      </c>
      <c r="F31" s="116">
        <v>42</v>
      </c>
      <c r="G31" s="117">
        <v>1</v>
      </c>
      <c r="H31" s="115"/>
      <c r="I31" s="118"/>
      <c r="J31" s="114"/>
      <c r="K31" s="115"/>
      <c r="L31" s="116"/>
      <c r="M31" s="117"/>
      <c r="N31" s="115"/>
      <c r="O31" s="118"/>
      <c r="P31" s="114">
        <v>18</v>
      </c>
      <c r="Q31" s="115">
        <v>49</v>
      </c>
      <c r="R31" s="116">
        <v>122</v>
      </c>
      <c r="S31" s="117"/>
      <c r="T31" s="115">
        <v>37</v>
      </c>
      <c r="U31" s="118">
        <v>78</v>
      </c>
      <c r="V31" s="114"/>
      <c r="W31" s="115"/>
      <c r="X31" s="116"/>
      <c r="Y31" s="113">
        <f t="shared" si="0"/>
        <v>24</v>
      </c>
      <c r="Z31" s="138">
        <f t="shared" si="1"/>
        <v>111</v>
      </c>
      <c r="AA31" s="113">
        <f t="shared" si="2"/>
        <v>242</v>
      </c>
      <c r="AB31" s="138">
        <f t="shared" si="3"/>
        <v>377</v>
      </c>
    </row>
    <row r="32" spans="1:28" s="28" customFormat="1" ht="12.75">
      <c r="A32" s="122"/>
      <c r="B32" s="105" t="s">
        <v>184</v>
      </c>
      <c r="C32" s="113" t="s">
        <v>46</v>
      </c>
      <c r="D32" s="114">
        <v>2</v>
      </c>
      <c r="E32" s="115">
        <v>6</v>
      </c>
      <c r="F32" s="116">
        <v>14</v>
      </c>
      <c r="G32" s="117"/>
      <c r="H32" s="115"/>
      <c r="I32" s="118"/>
      <c r="J32" s="114"/>
      <c r="K32" s="115"/>
      <c r="L32" s="116"/>
      <c r="M32" s="117"/>
      <c r="N32" s="115">
        <v>2</v>
      </c>
      <c r="O32" s="118">
        <v>1</v>
      </c>
      <c r="P32" s="114">
        <v>6</v>
      </c>
      <c r="Q32" s="115">
        <v>16</v>
      </c>
      <c r="R32" s="116">
        <v>41</v>
      </c>
      <c r="S32" s="117"/>
      <c r="T32" s="115"/>
      <c r="U32" s="118"/>
      <c r="V32" s="114"/>
      <c r="W32" s="115"/>
      <c r="X32" s="116"/>
      <c r="Y32" s="113">
        <f t="shared" si="0"/>
        <v>8</v>
      </c>
      <c r="Z32" s="138">
        <f t="shared" si="1"/>
        <v>24</v>
      </c>
      <c r="AA32" s="113">
        <f t="shared" si="2"/>
        <v>56</v>
      </c>
      <c r="AB32" s="138">
        <f t="shared" si="3"/>
        <v>88</v>
      </c>
    </row>
    <row r="33" spans="1:28" s="28" customFormat="1" ht="12.75">
      <c r="A33" s="122"/>
      <c r="B33" s="105" t="s">
        <v>186</v>
      </c>
      <c r="C33" s="113" t="s">
        <v>46</v>
      </c>
      <c r="D33" s="114">
        <v>19</v>
      </c>
      <c r="E33" s="115">
        <v>71</v>
      </c>
      <c r="F33" s="116">
        <v>135</v>
      </c>
      <c r="G33" s="117"/>
      <c r="H33" s="115">
        <v>6</v>
      </c>
      <c r="I33" s="118">
        <v>7</v>
      </c>
      <c r="J33" s="114"/>
      <c r="K33" s="115"/>
      <c r="L33" s="116"/>
      <c r="M33" s="117">
        <v>1</v>
      </c>
      <c r="N33" s="115"/>
      <c r="O33" s="118">
        <v>1</v>
      </c>
      <c r="P33" s="114">
        <v>29</v>
      </c>
      <c r="Q33" s="115">
        <v>144</v>
      </c>
      <c r="R33" s="116">
        <v>377</v>
      </c>
      <c r="S33" s="117">
        <v>1</v>
      </c>
      <c r="T33" s="115">
        <v>2</v>
      </c>
      <c r="U33" s="118">
        <v>23</v>
      </c>
      <c r="V33" s="114"/>
      <c r="W33" s="115"/>
      <c r="X33" s="116"/>
      <c r="Y33" s="113">
        <f t="shared" si="0"/>
        <v>50</v>
      </c>
      <c r="Z33" s="138">
        <f t="shared" si="1"/>
        <v>223</v>
      </c>
      <c r="AA33" s="113">
        <f t="shared" si="2"/>
        <v>543</v>
      </c>
      <c r="AB33" s="138">
        <f t="shared" si="3"/>
        <v>816</v>
      </c>
    </row>
    <row r="34" spans="1:28" s="28" customFormat="1" ht="12.75">
      <c r="A34" s="122"/>
      <c r="B34" s="105" t="s">
        <v>120</v>
      </c>
      <c r="C34" s="113" t="s">
        <v>46</v>
      </c>
      <c r="D34" s="114">
        <v>5</v>
      </c>
      <c r="E34" s="115">
        <v>17</v>
      </c>
      <c r="F34" s="116">
        <v>46</v>
      </c>
      <c r="G34" s="117"/>
      <c r="H34" s="115">
        <v>2</v>
      </c>
      <c r="I34" s="118"/>
      <c r="J34" s="114"/>
      <c r="K34" s="115"/>
      <c r="L34" s="116">
        <v>2</v>
      </c>
      <c r="M34" s="117"/>
      <c r="N34" s="115">
        <v>3</v>
      </c>
      <c r="O34" s="118">
        <v>1</v>
      </c>
      <c r="P34" s="114">
        <v>16</v>
      </c>
      <c r="Q34" s="115">
        <v>53</v>
      </c>
      <c r="R34" s="116">
        <v>77</v>
      </c>
      <c r="S34" s="117">
        <v>7</v>
      </c>
      <c r="T34" s="115">
        <v>12</v>
      </c>
      <c r="U34" s="118">
        <v>44</v>
      </c>
      <c r="V34" s="114"/>
      <c r="W34" s="115"/>
      <c r="X34" s="116"/>
      <c r="Y34" s="113">
        <f t="shared" si="0"/>
        <v>28</v>
      </c>
      <c r="Z34" s="138">
        <f t="shared" si="1"/>
        <v>87</v>
      </c>
      <c r="AA34" s="113">
        <f t="shared" si="2"/>
        <v>170</v>
      </c>
      <c r="AB34" s="138">
        <f t="shared" si="3"/>
        <v>285</v>
      </c>
    </row>
    <row r="35" spans="1:28" s="28" customFormat="1" ht="12.75">
      <c r="A35" s="122"/>
      <c r="B35" s="105" t="s">
        <v>270</v>
      </c>
      <c r="C35" s="113" t="s">
        <v>46</v>
      </c>
      <c r="D35" s="114"/>
      <c r="E35" s="115"/>
      <c r="F35" s="116"/>
      <c r="G35" s="117"/>
      <c r="H35" s="115"/>
      <c r="I35" s="118"/>
      <c r="J35" s="114"/>
      <c r="K35" s="115"/>
      <c r="L35" s="116"/>
      <c r="M35" s="117"/>
      <c r="N35" s="115"/>
      <c r="O35" s="118"/>
      <c r="P35" s="114">
        <v>2</v>
      </c>
      <c r="Q35" s="115"/>
      <c r="R35" s="116">
        <v>1</v>
      </c>
      <c r="S35" s="117"/>
      <c r="T35" s="115"/>
      <c r="U35" s="118">
        <v>2</v>
      </c>
      <c r="V35" s="114"/>
      <c r="W35" s="115"/>
      <c r="X35" s="116"/>
      <c r="Y35" s="113">
        <f t="shared" si="0"/>
        <v>2</v>
      </c>
      <c r="Z35" s="138">
        <f t="shared" si="1"/>
        <v>0</v>
      </c>
      <c r="AA35" s="113">
        <f t="shared" si="2"/>
        <v>3</v>
      </c>
      <c r="AB35" s="138">
        <f t="shared" si="3"/>
        <v>5</v>
      </c>
    </row>
    <row r="36" spans="1:28" s="28" customFormat="1" ht="12.75">
      <c r="A36" s="122"/>
      <c r="B36" s="105" t="s">
        <v>108</v>
      </c>
      <c r="C36" s="113" t="s">
        <v>46</v>
      </c>
      <c r="D36" s="114">
        <v>14</v>
      </c>
      <c r="E36" s="115">
        <v>34</v>
      </c>
      <c r="F36" s="116">
        <v>4</v>
      </c>
      <c r="G36" s="117">
        <v>1</v>
      </c>
      <c r="H36" s="115">
        <v>1</v>
      </c>
      <c r="I36" s="118"/>
      <c r="J36" s="114"/>
      <c r="K36" s="115"/>
      <c r="L36" s="116"/>
      <c r="M36" s="117"/>
      <c r="N36" s="115"/>
      <c r="O36" s="118"/>
      <c r="P36" s="114">
        <v>24</v>
      </c>
      <c r="Q36" s="115">
        <v>139</v>
      </c>
      <c r="R36" s="116">
        <v>23</v>
      </c>
      <c r="S36" s="117"/>
      <c r="T36" s="115">
        <v>3</v>
      </c>
      <c r="U36" s="118"/>
      <c r="V36" s="114"/>
      <c r="W36" s="115"/>
      <c r="X36" s="116"/>
      <c r="Y36" s="113">
        <f t="shared" si="0"/>
        <v>39</v>
      </c>
      <c r="Z36" s="138">
        <f t="shared" si="1"/>
        <v>177</v>
      </c>
      <c r="AA36" s="113">
        <f t="shared" si="2"/>
        <v>27</v>
      </c>
      <c r="AB36" s="138">
        <f t="shared" si="3"/>
        <v>243</v>
      </c>
    </row>
    <row r="37" spans="1:28" s="28" customFormat="1" ht="12.75">
      <c r="A37" s="122"/>
      <c r="B37" s="105" t="s">
        <v>109</v>
      </c>
      <c r="C37" s="113" t="s">
        <v>46</v>
      </c>
      <c r="D37" s="114"/>
      <c r="E37" s="115"/>
      <c r="F37" s="116"/>
      <c r="G37" s="117"/>
      <c r="H37" s="115"/>
      <c r="I37" s="118"/>
      <c r="J37" s="114"/>
      <c r="K37" s="115"/>
      <c r="L37" s="116"/>
      <c r="M37" s="117">
        <v>1</v>
      </c>
      <c r="N37" s="115">
        <v>1</v>
      </c>
      <c r="O37" s="118">
        <v>1</v>
      </c>
      <c r="P37" s="114">
        <v>1</v>
      </c>
      <c r="Q37" s="115">
        <v>1</v>
      </c>
      <c r="R37" s="116"/>
      <c r="S37" s="117"/>
      <c r="T37" s="115"/>
      <c r="U37" s="118"/>
      <c r="V37" s="114"/>
      <c r="W37" s="115"/>
      <c r="X37" s="116"/>
      <c r="Y37" s="113">
        <f t="shared" si="0"/>
        <v>2</v>
      </c>
      <c r="Z37" s="138">
        <f t="shared" si="1"/>
        <v>2</v>
      </c>
      <c r="AA37" s="113">
        <f t="shared" si="2"/>
        <v>1</v>
      </c>
      <c r="AB37" s="138">
        <f t="shared" si="3"/>
        <v>5</v>
      </c>
    </row>
    <row r="38" spans="1:28" s="28" customFormat="1" ht="12.75">
      <c r="A38" s="122"/>
      <c r="B38" s="105" t="s">
        <v>238</v>
      </c>
      <c r="C38" s="113" t="s">
        <v>46</v>
      </c>
      <c r="D38" s="114"/>
      <c r="E38" s="115"/>
      <c r="F38" s="116"/>
      <c r="G38" s="117"/>
      <c r="H38" s="115"/>
      <c r="I38" s="118"/>
      <c r="J38" s="114"/>
      <c r="K38" s="115"/>
      <c r="L38" s="116"/>
      <c r="M38" s="117"/>
      <c r="N38" s="115"/>
      <c r="O38" s="118"/>
      <c r="P38" s="114"/>
      <c r="Q38" s="115"/>
      <c r="R38" s="116">
        <v>1</v>
      </c>
      <c r="S38" s="117">
        <v>1</v>
      </c>
      <c r="T38" s="115">
        <v>2</v>
      </c>
      <c r="U38" s="118">
        <v>3</v>
      </c>
      <c r="V38" s="114"/>
      <c r="W38" s="115"/>
      <c r="X38" s="116"/>
      <c r="Y38" s="113">
        <f t="shared" si="0"/>
        <v>1</v>
      </c>
      <c r="Z38" s="138">
        <f t="shared" si="1"/>
        <v>2</v>
      </c>
      <c r="AA38" s="113">
        <f t="shared" si="2"/>
        <v>4</v>
      </c>
      <c r="AB38" s="138">
        <f t="shared" si="3"/>
        <v>7</v>
      </c>
    </row>
    <row r="39" spans="1:28" s="28" customFormat="1" ht="12.75">
      <c r="A39" s="122"/>
      <c r="B39" s="105" t="s">
        <v>271</v>
      </c>
      <c r="C39" s="113" t="s">
        <v>46</v>
      </c>
      <c r="D39" s="114"/>
      <c r="E39" s="115">
        <v>2</v>
      </c>
      <c r="F39" s="116">
        <v>5</v>
      </c>
      <c r="G39" s="117"/>
      <c r="H39" s="115"/>
      <c r="I39" s="118"/>
      <c r="J39" s="114"/>
      <c r="K39" s="115"/>
      <c r="L39" s="116"/>
      <c r="M39" s="117"/>
      <c r="N39" s="115"/>
      <c r="O39" s="118"/>
      <c r="P39" s="114">
        <v>1</v>
      </c>
      <c r="Q39" s="115">
        <v>4</v>
      </c>
      <c r="R39" s="116">
        <v>15</v>
      </c>
      <c r="S39" s="117"/>
      <c r="T39" s="115"/>
      <c r="U39" s="118">
        <v>2</v>
      </c>
      <c r="V39" s="114"/>
      <c r="W39" s="115"/>
      <c r="X39" s="116"/>
      <c r="Y39" s="113">
        <f t="shared" si="0"/>
        <v>1</v>
      </c>
      <c r="Z39" s="138">
        <f t="shared" si="1"/>
        <v>6</v>
      </c>
      <c r="AA39" s="113">
        <f t="shared" si="2"/>
        <v>22</v>
      </c>
      <c r="AB39" s="138">
        <f t="shared" si="3"/>
        <v>29</v>
      </c>
    </row>
    <row r="40" spans="1:28" s="28" customFormat="1" ht="12.75">
      <c r="A40" s="122"/>
      <c r="B40" s="105" t="s">
        <v>312</v>
      </c>
      <c r="C40" s="113" t="s">
        <v>46</v>
      </c>
      <c r="D40" s="114"/>
      <c r="E40" s="115"/>
      <c r="F40" s="116"/>
      <c r="G40" s="117"/>
      <c r="H40" s="115"/>
      <c r="I40" s="118"/>
      <c r="J40" s="114"/>
      <c r="K40" s="115"/>
      <c r="L40" s="116"/>
      <c r="M40" s="117"/>
      <c r="N40" s="115"/>
      <c r="O40" s="118"/>
      <c r="P40" s="114"/>
      <c r="Q40" s="115"/>
      <c r="R40" s="116"/>
      <c r="S40" s="117">
        <v>2</v>
      </c>
      <c r="T40" s="115"/>
      <c r="U40" s="118">
        <v>7</v>
      </c>
      <c r="V40" s="114"/>
      <c r="W40" s="115"/>
      <c r="X40" s="116"/>
      <c r="Y40" s="113">
        <f t="shared" si="0"/>
        <v>2</v>
      </c>
      <c r="Z40" s="138">
        <f t="shared" si="1"/>
        <v>0</v>
      </c>
      <c r="AA40" s="113">
        <f t="shared" si="2"/>
        <v>7</v>
      </c>
      <c r="AB40" s="138">
        <f t="shared" si="3"/>
        <v>9</v>
      </c>
    </row>
    <row r="41" spans="1:28" s="28" customFormat="1" ht="12.75">
      <c r="A41" s="122"/>
      <c r="B41" s="105" t="s">
        <v>334</v>
      </c>
      <c r="C41" s="113" t="s">
        <v>46</v>
      </c>
      <c r="D41" s="114">
        <v>1</v>
      </c>
      <c r="E41" s="115">
        <v>3</v>
      </c>
      <c r="F41" s="116">
        <v>7</v>
      </c>
      <c r="G41" s="117"/>
      <c r="H41" s="115"/>
      <c r="I41" s="118"/>
      <c r="J41" s="114"/>
      <c r="K41" s="115"/>
      <c r="L41" s="116"/>
      <c r="M41" s="117"/>
      <c r="N41" s="115">
        <v>1</v>
      </c>
      <c r="O41" s="118">
        <v>1</v>
      </c>
      <c r="P41" s="114">
        <v>4</v>
      </c>
      <c r="Q41" s="115">
        <v>11</v>
      </c>
      <c r="R41" s="116">
        <v>32</v>
      </c>
      <c r="S41" s="117"/>
      <c r="T41" s="115"/>
      <c r="U41" s="118">
        <v>6</v>
      </c>
      <c r="V41" s="114"/>
      <c r="W41" s="115"/>
      <c r="X41" s="116"/>
      <c r="Y41" s="113">
        <f t="shared" si="0"/>
        <v>5</v>
      </c>
      <c r="Z41" s="138">
        <f t="shared" si="1"/>
        <v>15</v>
      </c>
      <c r="AA41" s="113">
        <f t="shared" si="2"/>
        <v>46</v>
      </c>
      <c r="AB41" s="138">
        <f t="shared" si="3"/>
        <v>66</v>
      </c>
    </row>
    <row r="42" spans="1:28" s="28" customFormat="1" ht="12.75">
      <c r="A42" s="122"/>
      <c r="B42" s="105" t="s">
        <v>335</v>
      </c>
      <c r="C42" s="113" t="s">
        <v>46</v>
      </c>
      <c r="D42" s="114"/>
      <c r="E42" s="115"/>
      <c r="F42" s="116"/>
      <c r="G42" s="117"/>
      <c r="H42" s="115"/>
      <c r="I42" s="118"/>
      <c r="J42" s="114"/>
      <c r="K42" s="115"/>
      <c r="L42" s="116"/>
      <c r="M42" s="117"/>
      <c r="N42" s="115"/>
      <c r="O42" s="118">
        <v>1</v>
      </c>
      <c r="P42" s="114"/>
      <c r="Q42" s="115"/>
      <c r="R42" s="116"/>
      <c r="S42" s="117"/>
      <c r="T42" s="115"/>
      <c r="U42" s="118">
        <v>4</v>
      </c>
      <c r="V42" s="114"/>
      <c r="W42" s="115"/>
      <c r="X42" s="116"/>
      <c r="Y42" s="113">
        <f t="shared" si="0"/>
        <v>0</v>
      </c>
      <c r="Z42" s="138">
        <f t="shared" si="1"/>
        <v>0</v>
      </c>
      <c r="AA42" s="113">
        <f t="shared" si="2"/>
        <v>5</v>
      </c>
      <c r="AB42" s="138">
        <f t="shared" si="3"/>
        <v>5</v>
      </c>
    </row>
    <row r="43" spans="1:28" s="28" customFormat="1" ht="12.75">
      <c r="A43" s="122"/>
      <c r="B43" s="105" t="s">
        <v>189</v>
      </c>
      <c r="C43" s="113" t="s">
        <v>46</v>
      </c>
      <c r="D43" s="114"/>
      <c r="E43" s="115">
        <v>12</v>
      </c>
      <c r="F43" s="116">
        <v>42</v>
      </c>
      <c r="G43" s="117"/>
      <c r="H43" s="115"/>
      <c r="I43" s="118"/>
      <c r="J43" s="114"/>
      <c r="K43" s="115"/>
      <c r="L43" s="116"/>
      <c r="M43" s="117"/>
      <c r="N43" s="115">
        <v>5</v>
      </c>
      <c r="O43" s="118">
        <v>2</v>
      </c>
      <c r="P43" s="114">
        <v>9</v>
      </c>
      <c r="Q43" s="115">
        <v>26</v>
      </c>
      <c r="R43" s="116">
        <v>57</v>
      </c>
      <c r="S43" s="117">
        <v>7</v>
      </c>
      <c r="T43" s="115">
        <v>21</v>
      </c>
      <c r="U43" s="118">
        <v>81</v>
      </c>
      <c r="V43" s="114"/>
      <c r="W43" s="115"/>
      <c r="X43" s="116"/>
      <c r="Y43" s="113">
        <f t="shared" si="0"/>
        <v>16</v>
      </c>
      <c r="Z43" s="138">
        <f t="shared" si="1"/>
        <v>64</v>
      </c>
      <c r="AA43" s="113">
        <f t="shared" si="2"/>
        <v>182</v>
      </c>
      <c r="AB43" s="138">
        <f t="shared" si="3"/>
        <v>262</v>
      </c>
    </row>
    <row r="44" spans="1:28" s="28" customFormat="1" ht="12.75">
      <c r="A44" s="122"/>
      <c r="B44" s="105" t="s">
        <v>336</v>
      </c>
      <c r="C44" s="113" t="s">
        <v>46</v>
      </c>
      <c r="D44" s="114">
        <v>2</v>
      </c>
      <c r="E44" s="115">
        <v>1</v>
      </c>
      <c r="F44" s="116">
        <v>5</v>
      </c>
      <c r="G44" s="117"/>
      <c r="H44" s="115"/>
      <c r="I44" s="118"/>
      <c r="J44" s="114"/>
      <c r="K44" s="115"/>
      <c r="L44" s="116"/>
      <c r="M44" s="117"/>
      <c r="N44" s="115">
        <v>3</v>
      </c>
      <c r="O44" s="118">
        <v>1</v>
      </c>
      <c r="P44" s="114">
        <v>6</v>
      </c>
      <c r="Q44" s="115">
        <v>9</v>
      </c>
      <c r="R44" s="116">
        <v>17</v>
      </c>
      <c r="S44" s="117">
        <v>10</v>
      </c>
      <c r="T44" s="115">
        <v>6</v>
      </c>
      <c r="U44" s="118">
        <v>24</v>
      </c>
      <c r="V44" s="114"/>
      <c r="W44" s="115"/>
      <c r="X44" s="116"/>
      <c r="Y44" s="113">
        <f t="shared" si="0"/>
        <v>18</v>
      </c>
      <c r="Z44" s="138">
        <f t="shared" si="1"/>
        <v>19</v>
      </c>
      <c r="AA44" s="113">
        <f t="shared" si="2"/>
        <v>47</v>
      </c>
      <c r="AB44" s="138">
        <f t="shared" si="3"/>
        <v>84</v>
      </c>
    </row>
    <row r="45" spans="1:28" ht="15.75">
      <c r="A45" s="58"/>
      <c r="B45" s="39" t="s">
        <v>188</v>
      </c>
      <c r="C45" s="49" t="s">
        <v>121</v>
      </c>
      <c r="D45" s="82">
        <f>SUM(D10:D44)</f>
        <v>222</v>
      </c>
      <c r="E45" s="82">
        <f aca="true" t="shared" si="4" ref="E45:X45">SUM(E10:E44)</f>
        <v>693</v>
      </c>
      <c r="F45" s="82">
        <f t="shared" si="4"/>
        <v>1495</v>
      </c>
      <c r="G45" s="82">
        <f t="shared" si="4"/>
        <v>6</v>
      </c>
      <c r="H45" s="82">
        <f t="shared" si="4"/>
        <v>47</v>
      </c>
      <c r="I45" s="82">
        <f t="shared" si="4"/>
        <v>163</v>
      </c>
      <c r="J45" s="82">
        <f t="shared" si="4"/>
        <v>0</v>
      </c>
      <c r="K45" s="82">
        <f t="shared" si="4"/>
        <v>0</v>
      </c>
      <c r="L45" s="82">
        <f t="shared" si="4"/>
        <v>2</v>
      </c>
      <c r="M45" s="82">
        <f t="shared" si="4"/>
        <v>10</v>
      </c>
      <c r="N45" s="82">
        <f t="shared" si="4"/>
        <v>35</v>
      </c>
      <c r="O45" s="82">
        <f t="shared" si="4"/>
        <v>58</v>
      </c>
      <c r="P45" s="82">
        <f t="shared" si="4"/>
        <v>580</v>
      </c>
      <c r="Q45" s="82">
        <f t="shared" si="4"/>
        <v>1915</v>
      </c>
      <c r="R45" s="82">
        <f t="shared" si="4"/>
        <v>5339</v>
      </c>
      <c r="S45" s="82">
        <f t="shared" si="4"/>
        <v>62</v>
      </c>
      <c r="T45" s="82">
        <f t="shared" si="4"/>
        <v>191</v>
      </c>
      <c r="U45" s="82">
        <f t="shared" si="4"/>
        <v>783</v>
      </c>
      <c r="V45" s="82">
        <f t="shared" si="4"/>
        <v>0</v>
      </c>
      <c r="W45" s="82">
        <f t="shared" si="4"/>
        <v>0</v>
      </c>
      <c r="X45" s="82">
        <f t="shared" si="4"/>
        <v>0</v>
      </c>
      <c r="Y45" s="49">
        <f t="shared" si="0"/>
        <v>880</v>
      </c>
      <c r="Z45" s="75">
        <f t="shared" si="1"/>
        <v>2881</v>
      </c>
      <c r="AA45" s="49">
        <f t="shared" si="2"/>
        <v>7840</v>
      </c>
      <c r="AB45" s="75">
        <f t="shared" si="3"/>
        <v>11601</v>
      </c>
    </row>
    <row r="46" spans="1:28" ht="15.75">
      <c r="A46" s="59"/>
      <c r="B46" s="21" t="s">
        <v>42</v>
      </c>
      <c r="C46" s="47" t="s">
        <v>42</v>
      </c>
      <c r="D46" s="72">
        <v>6</v>
      </c>
      <c r="E46" s="25">
        <v>28</v>
      </c>
      <c r="F46" s="78">
        <v>52</v>
      </c>
      <c r="G46" s="96"/>
      <c r="H46" s="25"/>
      <c r="I46" s="98"/>
      <c r="J46" s="72"/>
      <c r="K46" s="25"/>
      <c r="L46" s="78"/>
      <c r="M46" s="96">
        <v>4</v>
      </c>
      <c r="N46" s="25">
        <v>1</v>
      </c>
      <c r="O46" s="98">
        <v>15</v>
      </c>
      <c r="P46" s="72">
        <v>13</v>
      </c>
      <c r="Q46" s="25">
        <v>53</v>
      </c>
      <c r="R46" s="78">
        <v>76</v>
      </c>
      <c r="S46" s="96">
        <v>55</v>
      </c>
      <c r="T46" s="25">
        <v>178</v>
      </c>
      <c r="U46" s="98">
        <v>509</v>
      </c>
      <c r="V46" s="72"/>
      <c r="W46" s="25"/>
      <c r="X46" s="78"/>
      <c r="Y46" s="47">
        <f t="shared" si="0"/>
        <v>78</v>
      </c>
      <c r="Z46" s="76">
        <f t="shared" si="1"/>
        <v>260</v>
      </c>
      <c r="AA46" s="47">
        <f t="shared" si="2"/>
        <v>652</v>
      </c>
      <c r="AB46" s="76">
        <f t="shared" si="3"/>
        <v>990</v>
      </c>
    </row>
    <row r="47" spans="1:28" s="28" customFormat="1" ht="12.75">
      <c r="A47" s="122"/>
      <c r="B47" s="105" t="s">
        <v>76</v>
      </c>
      <c r="C47" s="113" t="s">
        <v>42</v>
      </c>
      <c r="D47" s="114"/>
      <c r="E47" s="115"/>
      <c r="F47" s="116">
        <v>1</v>
      </c>
      <c r="G47" s="117"/>
      <c r="H47" s="115"/>
      <c r="I47" s="118"/>
      <c r="J47" s="114"/>
      <c r="K47" s="115"/>
      <c r="L47" s="116"/>
      <c r="M47" s="117"/>
      <c r="N47" s="115"/>
      <c r="O47" s="118"/>
      <c r="P47" s="114"/>
      <c r="Q47" s="115">
        <v>2</v>
      </c>
      <c r="R47" s="116">
        <v>1</v>
      </c>
      <c r="S47" s="117">
        <v>5</v>
      </c>
      <c r="T47" s="115">
        <v>5</v>
      </c>
      <c r="U47" s="118">
        <v>3</v>
      </c>
      <c r="V47" s="114"/>
      <c r="W47" s="115"/>
      <c r="X47" s="116"/>
      <c r="Y47" s="113">
        <f t="shared" si="0"/>
        <v>5</v>
      </c>
      <c r="Z47" s="138">
        <f t="shared" si="1"/>
        <v>7</v>
      </c>
      <c r="AA47" s="113">
        <f t="shared" si="2"/>
        <v>5</v>
      </c>
      <c r="AB47" s="138">
        <f t="shared" si="3"/>
        <v>17</v>
      </c>
    </row>
    <row r="48" spans="1:28" s="28" customFormat="1" ht="12.75">
      <c r="A48" s="122"/>
      <c r="B48" s="105" t="s">
        <v>202</v>
      </c>
      <c r="C48" s="113" t="s">
        <v>42</v>
      </c>
      <c r="D48" s="114">
        <v>1</v>
      </c>
      <c r="E48" s="115">
        <v>15</v>
      </c>
      <c r="F48" s="116">
        <v>21</v>
      </c>
      <c r="G48" s="117"/>
      <c r="H48" s="115"/>
      <c r="I48" s="118"/>
      <c r="J48" s="114"/>
      <c r="K48" s="115"/>
      <c r="L48" s="116"/>
      <c r="M48" s="117"/>
      <c r="N48" s="115"/>
      <c r="O48" s="118"/>
      <c r="P48" s="114">
        <v>2</v>
      </c>
      <c r="Q48" s="115">
        <v>21</v>
      </c>
      <c r="R48" s="116">
        <v>36</v>
      </c>
      <c r="S48" s="117">
        <v>12</v>
      </c>
      <c r="T48" s="115">
        <v>66</v>
      </c>
      <c r="U48" s="118">
        <v>162</v>
      </c>
      <c r="V48" s="114"/>
      <c r="W48" s="115"/>
      <c r="X48" s="116"/>
      <c r="Y48" s="113">
        <f t="shared" si="0"/>
        <v>15</v>
      </c>
      <c r="Z48" s="138">
        <f t="shared" si="1"/>
        <v>102</v>
      </c>
      <c r="AA48" s="113">
        <f t="shared" si="2"/>
        <v>219</v>
      </c>
      <c r="AB48" s="138">
        <f t="shared" si="3"/>
        <v>336</v>
      </c>
    </row>
    <row r="49" spans="1:28" s="28" customFormat="1" ht="12.75">
      <c r="A49" s="122"/>
      <c r="B49" s="105" t="s">
        <v>15</v>
      </c>
      <c r="C49" s="113" t="s">
        <v>42</v>
      </c>
      <c r="D49" s="114">
        <v>2</v>
      </c>
      <c r="E49" s="115">
        <v>5</v>
      </c>
      <c r="F49" s="116">
        <v>11</v>
      </c>
      <c r="G49" s="117"/>
      <c r="H49" s="115"/>
      <c r="I49" s="118"/>
      <c r="J49" s="114"/>
      <c r="K49" s="115"/>
      <c r="L49" s="116"/>
      <c r="M49" s="117">
        <v>3</v>
      </c>
      <c r="N49" s="115"/>
      <c r="O49" s="118"/>
      <c r="P49" s="114">
        <v>3</v>
      </c>
      <c r="Q49" s="115">
        <v>17</v>
      </c>
      <c r="R49" s="116">
        <v>16</v>
      </c>
      <c r="S49" s="117">
        <v>17</v>
      </c>
      <c r="T49" s="115">
        <v>40</v>
      </c>
      <c r="U49" s="118">
        <v>116</v>
      </c>
      <c r="V49" s="114"/>
      <c r="W49" s="115"/>
      <c r="X49" s="116"/>
      <c r="Y49" s="113">
        <f t="shared" si="0"/>
        <v>25</v>
      </c>
      <c r="Z49" s="138">
        <f t="shared" si="1"/>
        <v>62</v>
      </c>
      <c r="AA49" s="113">
        <f t="shared" si="2"/>
        <v>143</v>
      </c>
      <c r="AB49" s="138">
        <f t="shared" si="3"/>
        <v>230</v>
      </c>
    </row>
    <row r="50" spans="1:28" s="28" customFormat="1" ht="12.75">
      <c r="A50" s="122"/>
      <c r="B50" s="105" t="s">
        <v>203</v>
      </c>
      <c r="C50" s="113" t="s">
        <v>122</v>
      </c>
      <c r="D50" s="114"/>
      <c r="E50" s="115">
        <v>4</v>
      </c>
      <c r="F50" s="116">
        <v>3</v>
      </c>
      <c r="G50" s="117"/>
      <c r="H50" s="115"/>
      <c r="I50" s="118"/>
      <c r="J50" s="114"/>
      <c r="K50" s="115"/>
      <c r="L50" s="116"/>
      <c r="M50" s="117"/>
      <c r="N50" s="115"/>
      <c r="O50" s="118">
        <v>1</v>
      </c>
      <c r="P50" s="114">
        <v>1</v>
      </c>
      <c r="Q50" s="115">
        <v>1</v>
      </c>
      <c r="R50" s="116">
        <v>3</v>
      </c>
      <c r="S50" s="117">
        <v>3</v>
      </c>
      <c r="T50" s="115">
        <v>16</v>
      </c>
      <c r="U50" s="118">
        <v>32</v>
      </c>
      <c r="V50" s="114"/>
      <c r="W50" s="115"/>
      <c r="X50" s="116"/>
      <c r="Y50" s="113">
        <f t="shared" si="0"/>
        <v>4</v>
      </c>
      <c r="Z50" s="138">
        <f t="shared" si="1"/>
        <v>21</v>
      </c>
      <c r="AA50" s="113">
        <f t="shared" si="2"/>
        <v>39</v>
      </c>
      <c r="AB50" s="138">
        <f t="shared" si="3"/>
        <v>64</v>
      </c>
    </row>
    <row r="51" spans="1:28" s="28" customFormat="1" ht="12.75">
      <c r="A51" s="122"/>
      <c r="B51" s="105" t="s">
        <v>57</v>
      </c>
      <c r="C51" s="113" t="s">
        <v>42</v>
      </c>
      <c r="D51" s="114">
        <v>1</v>
      </c>
      <c r="E51" s="115">
        <v>2</v>
      </c>
      <c r="F51" s="116">
        <v>10</v>
      </c>
      <c r="G51" s="117"/>
      <c r="H51" s="115"/>
      <c r="I51" s="118"/>
      <c r="J51" s="114"/>
      <c r="K51" s="115"/>
      <c r="L51" s="116"/>
      <c r="M51" s="117"/>
      <c r="N51" s="115"/>
      <c r="O51" s="118"/>
      <c r="P51" s="114"/>
      <c r="Q51" s="115">
        <v>6</v>
      </c>
      <c r="R51" s="116">
        <v>4</v>
      </c>
      <c r="S51" s="117">
        <v>6</v>
      </c>
      <c r="T51" s="115">
        <v>24</v>
      </c>
      <c r="U51" s="118">
        <v>47</v>
      </c>
      <c r="V51" s="114"/>
      <c r="W51" s="115"/>
      <c r="X51" s="116"/>
      <c r="Y51" s="113">
        <f t="shared" si="0"/>
        <v>7</v>
      </c>
      <c r="Z51" s="138">
        <f t="shared" si="1"/>
        <v>32</v>
      </c>
      <c r="AA51" s="113">
        <f t="shared" si="2"/>
        <v>61</v>
      </c>
      <c r="AB51" s="138">
        <f t="shared" si="3"/>
        <v>100</v>
      </c>
    </row>
    <row r="52" spans="1:28" s="28" customFormat="1" ht="12.75">
      <c r="A52" s="124"/>
      <c r="B52" s="105" t="s">
        <v>111</v>
      </c>
      <c r="C52" s="119" t="s">
        <v>42</v>
      </c>
      <c r="D52" s="114"/>
      <c r="E52" s="115">
        <v>1</v>
      </c>
      <c r="F52" s="116"/>
      <c r="G52" s="117"/>
      <c r="H52" s="115"/>
      <c r="I52" s="118"/>
      <c r="J52" s="114"/>
      <c r="K52" s="115"/>
      <c r="L52" s="116"/>
      <c r="M52" s="117"/>
      <c r="N52" s="115"/>
      <c r="O52" s="118"/>
      <c r="P52" s="114">
        <v>4</v>
      </c>
      <c r="Q52" s="115">
        <v>3</v>
      </c>
      <c r="R52" s="116">
        <v>1</v>
      </c>
      <c r="S52" s="117">
        <v>1</v>
      </c>
      <c r="T52" s="115">
        <v>7</v>
      </c>
      <c r="U52" s="118">
        <v>26</v>
      </c>
      <c r="V52" s="114"/>
      <c r="W52" s="115"/>
      <c r="X52" s="116"/>
      <c r="Y52" s="113">
        <f t="shared" si="0"/>
        <v>5</v>
      </c>
      <c r="Z52" s="138">
        <f t="shared" si="1"/>
        <v>11</v>
      </c>
      <c r="AA52" s="113">
        <f t="shared" si="2"/>
        <v>27</v>
      </c>
      <c r="AB52" s="138">
        <f t="shared" si="3"/>
        <v>43</v>
      </c>
    </row>
    <row r="53" spans="1:28" s="28" customFormat="1" ht="12.75">
      <c r="A53" s="124"/>
      <c r="B53" s="105" t="s">
        <v>310</v>
      </c>
      <c r="C53" s="119" t="s">
        <v>42</v>
      </c>
      <c r="D53" s="114"/>
      <c r="E53" s="115">
        <v>1</v>
      </c>
      <c r="F53" s="116">
        <v>2</v>
      </c>
      <c r="G53" s="117"/>
      <c r="H53" s="115"/>
      <c r="I53" s="118"/>
      <c r="J53" s="114"/>
      <c r="K53" s="115"/>
      <c r="L53" s="116"/>
      <c r="M53" s="117"/>
      <c r="N53" s="115"/>
      <c r="O53" s="118"/>
      <c r="P53" s="114">
        <v>2</v>
      </c>
      <c r="Q53" s="115">
        <v>2</v>
      </c>
      <c r="R53" s="116">
        <v>4</v>
      </c>
      <c r="S53" s="117"/>
      <c r="T53" s="115"/>
      <c r="U53" s="118">
        <v>1</v>
      </c>
      <c r="V53" s="114"/>
      <c r="W53" s="115"/>
      <c r="X53" s="116"/>
      <c r="Y53" s="113">
        <f t="shared" si="0"/>
        <v>2</v>
      </c>
      <c r="Z53" s="138">
        <f t="shared" si="1"/>
        <v>3</v>
      </c>
      <c r="AA53" s="113">
        <f t="shared" si="2"/>
        <v>7</v>
      </c>
      <c r="AB53" s="138">
        <f t="shared" si="3"/>
        <v>12</v>
      </c>
    </row>
    <row r="54" spans="1:28" s="28" customFormat="1" ht="12.75">
      <c r="A54" s="124"/>
      <c r="B54" s="105" t="s">
        <v>272</v>
      </c>
      <c r="C54" s="119" t="s">
        <v>42</v>
      </c>
      <c r="D54" s="114"/>
      <c r="E54" s="115"/>
      <c r="F54" s="116"/>
      <c r="G54" s="117"/>
      <c r="H54" s="115"/>
      <c r="I54" s="118"/>
      <c r="J54" s="114"/>
      <c r="K54" s="115"/>
      <c r="L54" s="116"/>
      <c r="M54" s="117"/>
      <c r="N54" s="115"/>
      <c r="O54" s="118"/>
      <c r="P54" s="114"/>
      <c r="Q54" s="115"/>
      <c r="R54" s="116"/>
      <c r="S54" s="117">
        <v>1</v>
      </c>
      <c r="T54" s="115"/>
      <c r="U54" s="118"/>
      <c r="V54" s="114"/>
      <c r="W54" s="115"/>
      <c r="X54" s="116"/>
      <c r="Y54" s="113">
        <f t="shared" si="0"/>
        <v>1</v>
      </c>
      <c r="Z54" s="138">
        <f t="shared" si="1"/>
        <v>0</v>
      </c>
      <c r="AA54" s="113">
        <f t="shared" si="2"/>
        <v>0</v>
      </c>
      <c r="AB54" s="138">
        <f t="shared" si="3"/>
        <v>1</v>
      </c>
    </row>
    <row r="55" spans="1:28" s="28" customFormat="1" ht="12.75">
      <c r="A55" s="124"/>
      <c r="B55" s="105" t="s">
        <v>138</v>
      </c>
      <c r="C55" s="119" t="s">
        <v>42</v>
      </c>
      <c r="D55" s="114">
        <v>1</v>
      </c>
      <c r="E55" s="115"/>
      <c r="F55" s="116"/>
      <c r="G55" s="117"/>
      <c r="H55" s="115"/>
      <c r="I55" s="118"/>
      <c r="J55" s="114"/>
      <c r="K55" s="115"/>
      <c r="L55" s="116"/>
      <c r="M55" s="117"/>
      <c r="N55" s="115"/>
      <c r="O55" s="118"/>
      <c r="P55" s="114">
        <v>1</v>
      </c>
      <c r="Q55" s="115"/>
      <c r="R55" s="116"/>
      <c r="S55" s="117">
        <v>2</v>
      </c>
      <c r="T55" s="115">
        <v>1</v>
      </c>
      <c r="U55" s="118">
        <v>4</v>
      </c>
      <c r="V55" s="114"/>
      <c r="W55" s="115"/>
      <c r="X55" s="116"/>
      <c r="Y55" s="113">
        <f t="shared" si="0"/>
        <v>4</v>
      </c>
      <c r="Z55" s="138">
        <f t="shared" si="1"/>
        <v>1</v>
      </c>
      <c r="AA55" s="113">
        <f t="shared" si="2"/>
        <v>4</v>
      </c>
      <c r="AB55" s="138">
        <f t="shared" si="3"/>
        <v>9</v>
      </c>
    </row>
    <row r="56" spans="1:28" s="28" customFormat="1" ht="12.75">
      <c r="A56" s="124"/>
      <c r="B56" s="105" t="s">
        <v>123</v>
      </c>
      <c r="C56" s="119" t="s">
        <v>42</v>
      </c>
      <c r="D56" s="114">
        <v>1</v>
      </c>
      <c r="E56" s="115"/>
      <c r="F56" s="116">
        <v>4</v>
      </c>
      <c r="G56" s="117"/>
      <c r="H56" s="115"/>
      <c r="I56" s="118"/>
      <c r="J56" s="114"/>
      <c r="K56" s="115"/>
      <c r="L56" s="116"/>
      <c r="M56" s="117"/>
      <c r="N56" s="115"/>
      <c r="O56" s="118">
        <v>1</v>
      </c>
      <c r="P56" s="114"/>
      <c r="Q56" s="115">
        <v>1</v>
      </c>
      <c r="R56" s="116">
        <v>10</v>
      </c>
      <c r="S56" s="117">
        <v>4</v>
      </c>
      <c r="T56" s="115">
        <v>9</v>
      </c>
      <c r="U56" s="118">
        <v>43</v>
      </c>
      <c r="V56" s="114"/>
      <c r="W56" s="115"/>
      <c r="X56" s="116"/>
      <c r="Y56" s="113">
        <f t="shared" si="0"/>
        <v>5</v>
      </c>
      <c r="Z56" s="138">
        <f t="shared" si="1"/>
        <v>10</v>
      </c>
      <c r="AA56" s="113">
        <f t="shared" si="2"/>
        <v>58</v>
      </c>
      <c r="AB56" s="138">
        <f t="shared" si="3"/>
        <v>73</v>
      </c>
    </row>
    <row r="57" spans="1:28" s="28" customFormat="1" ht="12.75">
      <c r="A57" s="124"/>
      <c r="B57" s="105" t="s">
        <v>37</v>
      </c>
      <c r="C57" s="119" t="s">
        <v>42</v>
      </c>
      <c r="D57" s="114"/>
      <c r="E57" s="115"/>
      <c r="F57" s="116"/>
      <c r="G57" s="117"/>
      <c r="H57" s="115"/>
      <c r="I57" s="118"/>
      <c r="J57" s="114"/>
      <c r="K57" s="115"/>
      <c r="L57" s="116"/>
      <c r="M57" s="117"/>
      <c r="N57" s="115"/>
      <c r="O57" s="118"/>
      <c r="P57" s="114"/>
      <c r="Q57" s="115"/>
      <c r="R57" s="116"/>
      <c r="S57" s="117"/>
      <c r="T57" s="115"/>
      <c r="U57" s="118">
        <v>3</v>
      </c>
      <c r="V57" s="114"/>
      <c r="W57" s="115"/>
      <c r="X57" s="116"/>
      <c r="Y57" s="113">
        <f t="shared" si="0"/>
        <v>0</v>
      </c>
      <c r="Z57" s="138">
        <f t="shared" si="1"/>
        <v>0</v>
      </c>
      <c r="AA57" s="113">
        <f t="shared" si="2"/>
        <v>3</v>
      </c>
      <c r="AB57" s="138">
        <f t="shared" si="3"/>
        <v>3</v>
      </c>
    </row>
    <row r="58" spans="1:28" s="28" customFormat="1" ht="12.75">
      <c r="A58" s="124"/>
      <c r="B58" s="105" t="s">
        <v>60</v>
      </c>
      <c r="C58" s="119" t="s">
        <v>42</v>
      </c>
      <c r="D58" s="114"/>
      <c r="E58" s="115"/>
      <c r="F58" s="116"/>
      <c r="G58" s="117"/>
      <c r="H58" s="115"/>
      <c r="I58" s="118"/>
      <c r="J58" s="114"/>
      <c r="K58" s="115"/>
      <c r="L58" s="116"/>
      <c r="M58" s="117"/>
      <c r="N58" s="115"/>
      <c r="O58" s="118"/>
      <c r="P58" s="114"/>
      <c r="Q58" s="115"/>
      <c r="R58" s="116">
        <v>1</v>
      </c>
      <c r="S58" s="117"/>
      <c r="T58" s="115">
        <v>1</v>
      </c>
      <c r="U58" s="118">
        <v>4</v>
      </c>
      <c r="V58" s="114"/>
      <c r="W58" s="115"/>
      <c r="X58" s="116"/>
      <c r="Y58" s="113">
        <f t="shared" si="0"/>
        <v>0</v>
      </c>
      <c r="Z58" s="138">
        <f t="shared" si="1"/>
        <v>1</v>
      </c>
      <c r="AA58" s="113">
        <f t="shared" si="2"/>
        <v>5</v>
      </c>
      <c r="AB58" s="138">
        <f t="shared" si="3"/>
        <v>6</v>
      </c>
    </row>
    <row r="59" spans="1:28" s="28" customFormat="1" ht="12.75">
      <c r="A59" s="124"/>
      <c r="B59" s="105" t="s">
        <v>273</v>
      </c>
      <c r="C59" s="119" t="s">
        <v>42</v>
      </c>
      <c r="D59" s="114"/>
      <c r="E59" s="115"/>
      <c r="F59" s="116"/>
      <c r="G59" s="117"/>
      <c r="H59" s="115"/>
      <c r="I59" s="118"/>
      <c r="J59" s="114"/>
      <c r="K59" s="115"/>
      <c r="L59" s="116"/>
      <c r="M59" s="117">
        <v>1</v>
      </c>
      <c r="N59" s="115"/>
      <c r="O59" s="118">
        <v>11</v>
      </c>
      <c r="P59" s="114"/>
      <c r="Q59" s="115"/>
      <c r="R59" s="116"/>
      <c r="S59" s="117">
        <v>3</v>
      </c>
      <c r="T59" s="115">
        <v>4</v>
      </c>
      <c r="U59" s="118">
        <v>41</v>
      </c>
      <c r="V59" s="114"/>
      <c r="W59" s="115"/>
      <c r="X59" s="116"/>
      <c r="Y59" s="113">
        <f t="shared" si="0"/>
        <v>4</v>
      </c>
      <c r="Z59" s="138">
        <f t="shared" si="1"/>
        <v>4</v>
      </c>
      <c r="AA59" s="113">
        <f t="shared" si="2"/>
        <v>52</v>
      </c>
      <c r="AB59" s="138">
        <f t="shared" si="3"/>
        <v>60</v>
      </c>
    </row>
    <row r="60" spans="1:28" s="28" customFormat="1" ht="12.75">
      <c r="A60" s="124"/>
      <c r="B60" s="105" t="s">
        <v>131</v>
      </c>
      <c r="C60" s="119" t="s">
        <v>42</v>
      </c>
      <c r="D60" s="114"/>
      <c r="E60" s="115"/>
      <c r="F60" s="116"/>
      <c r="G60" s="117"/>
      <c r="H60" s="115"/>
      <c r="I60" s="118"/>
      <c r="J60" s="114"/>
      <c r="K60" s="115"/>
      <c r="L60" s="116"/>
      <c r="M60" s="117"/>
      <c r="N60" s="115"/>
      <c r="O60" s="118"/>
      <c r="P60" s="114"/>
      <c r="Q60" s="115"/>
      <c r="R60" s="116"/>
      <c r="S60" s="117"/>
      <c r="T60" s="115"/>
      <c r="U60" s="118">
        <v>3</v>
      </c>
      <c r="V60" s="114"/>
      <c r="W60" s="115"/>
      <c r="X60" s="116"/>
      <c r="Y60" s="113">
        <f t="shared" si="0"/>
        <v>0</v>
      </c>
      <c r="Z60" s="138">
        <f t="shared" si="1"/>
        <v>0</v>
      </c>
      <c r="AA60" s="113">
        <f t="shared" si="2"/>
        <v>3</v>
      </c>
      <c r="AB60" s="138">
        <f t="shared" si="3"/>
        <v>3</v>
      </c>
    </row>
    <row r="61" spans="1:28" s="28" customFormat="1" ht="12.75">
      <c r="A61" s="124"/>
      <c r="B61" s="105" t="s">
        <v>61</v>
      </c>
      <c r="C61" s="119" t="s">
        <v>42</v>
      </c>
      <c r="D61" s="114"/>
      <c r="E61" s="115"/>
      <c r="F61" s="116"/>
      <c r="G61" s="117"/>
      <c r="H61" s="115"/>
      <c r="I61" s="118"/>
      <c r="J61" s="114"/>
      <c r="K61" s="115"/>
      <c r="L61" s="116"/>
      <c r="M61" s="117"/>
      <c r="N61" s="115">
        <v>1</v>
      </c>
      <c r="O61" s="118">
        <v>2</v>
      </c>
      <c r="P61" s="114"/>
      <c r="Q61" s="115"/>
      <c r="R61" s="116"/>
      <c r="S61" s="117">
        <v>2</v>
      </c>
      <c r="T61" s="115">
        <v>5</v>
      </c>
      <c r="U61" s="118">
        <v>24</v>
      </c>
      <c r="V61" s="114"/>
      <c r="W61" s="115"/>
      <c r="X61" s="116"/>
      <c r="Y61" s="113">
        <f t="shared" si="0"/>
        <v>2</v>
      </c>
      <c r="Z61" s="138">
        <f t="shared" si="1"/>
        <v>6</v>
      </c>
      <c r="AA61" s="113">
        <f t="shared" si="2"/>
        <v>26</v>
      </c>
      <c r="AB61" s="138">
        <f t="shared" si="3"/>
        <v>34</v>
      </c>
    </row>
    <row r="62" spans="1:28" ht="15.75">
      <c r="A62" s="60"/>
      <c r="B62" s="39" t="s">
        <v>190</v>
      </c>
      <c r="C62" s="64" t="s">
        <v>42</v>
      </c>
      <c r="D62" s="82">
        <f>SUM(D47:D61)</f>
        <v>6</v>
      </c>
      <c r="E62" s="82">
        <f aca="true" t="shared" si="5" ref="E62:X62">SUM(E47:E61)</f>
        <v>28</v>
      </c>
      <c r="F62" s="82">
        <f t="shared" si="5"/>
        <v>52</v>
      </c>
      <c r="G62" s="82">
        <f t="shared" si="5"/>
        <v>0</v>
      </c>
      <c r="H62" s="82">
        <f t="shared" si="5"/>
        <v>0</v>
      </c>
      <c r="I62" s="82">
        <f t="shared" si="5"/>
        <v>0</v>
      </c>
      <c r="J62" s="82">
        <f t="shared" si="5"/>
        <v>0</v>
      </c>
      <c r="K62" s="82">
        <f t="shared" si="5"/>
        <v>0</v>
      </c>
      <c r="L62" s="82">
        <f t="shared" si="5"/>
        <v>0</v>
      </c>
      <c r="M62" s="82">
        <f t="shared" si="5"/>
        <v>4</v>
      </c>
      <c r="N62" s="82">
        <f t="shared" si="5"/>
        <v>1</v>
      </c>
      <c r="O62" s="82">
        <f t="shared" si="5"/>
        <v>15</v>
      </c>
      <c r="P62" s="82">
        <f t="shared" si="5"/>
        <v>13</v>
      </c>
      <c r="Q62" s="82">
        <f t="shared" si="5"/>
        <v>53</v>
      </c>
      <c r="R62" s="82">
        <f t="shared" si="5"/>
        <v>76</v>
      </c>
      <c r="S62" s="82">
        <f t="shared" si="5"/>
        <v>56</v>
      </c>
      <c r="T62" s="82">
        <f t="shared" si="5"/>
        <v>178</v>
      </c>
      <c r="U62" s="82">
        <f t="shared" si="5"/>
        <v>509</v>
      </c>
      <c r="V62" s="82">
        <f t="shared" si="5"/>
        <v>0</v>
      </c>
      <c r="W62" s="82">
        <f t="shared" si="5"/>
        <v>0</v>
      </c>
      <c r="X62" s="82">
        <f t="shared" si="5"/>
        <v>0</v>
      </c>
      <c r="Y62" s="49">
        <f t="shared" si="0"/>
        <v>79</v>
      </c>
      <c r="Z62" s="75">
        <f t="shared" si="1"/>
        <v>260</v>
      </c>
      <c r="AA62" s="49">
        <f t="shared" si="2"/>
        <v>652</v>
      </c>
      <c r="AB62" s="75">
        <f t="shared" si="3"/>
        <v>991</v>
      </c>
    </row>
    <row r="63" spans="1:28" ht="15.75">
      <c r="A63" s="61"/>
      <c r="B63" s="21" t="s">
        <v>49</v>
      </c>
      <c r="C63" s="56" t="s">
        <v>49</v>
      </c>
      <c r="D63" s="72">
        <v>6</v>
      </c>
      <c r="E63" s="25">
        <v>35</v>
      </c>
      <c r="F63" s="78">
        <v>92</v>
      </c>
      <c r="G63" s="96"/>
      <c r="H63" s="25"/>
      <c r="I63" s="98"/>
      <c r="J63" s="72"/>
      <c r="K63" s="25"/>
      <c r="L63" s="78"/>
      <c r="M63" s="96">
        <v>2</v>
      </c>
      <c r="N63" s="25">
        <v>5</v>
      </c>
      <c r="O63" s="98">
        <v>10</v>
      </c>
      <c r="P63" s="72">
        <v>25</v>
      </c>
      <c r="Q63" s="25">
        <v>115</v>
      </c>
      <c r="R63" s="78">
        <v>221</v>
      </c>
      <c r="S63" s="96">
        <v>29</v>
      </c>
      <c r="T63" s="25">
        <v>165</v>
      </c>
      <c r="U63" s="98">
        <v>510</v>
      </c>
      <c r="V63" s="72"/>
      <c r="W63" s="25"/>
      <c r="X63" s="78"/>
      <c r="Y63" s="47">
        <f t="shared" si="0"/>
        <v>62</v>
      </c>
      <c r="Z63" s="76">
        <f t="shared" si="1"/>
        <v>320</v>
      </c>
      <c r="AA63" s="47">
        <f t="shared" si="2"/>
        <v>833</v>
      </c>
      <c r="AB63" s="76">
        <f t="shared" si="3"/>
        <v>1215</v>
      </c>
    </row>
    <row r="64" spans="1:28" s="28" customFormat="1" ht="12.75">
      <c r="A64" s="124"/>
      <c r="B64" s="105" t="s">
        <v>16</v>
      </c>
      <c r="C64" s="119" t="s">
        <v>49</v>
      </c>
      <c r="D64" s="114">
        <v>1</v>
      </c>
      <c r="E64" s="115">
        <v>13</v>
      </c>
      <c r="F64" s="116">
        <v>32</v>
      </c>
      <c r="G64" s="117"/>
      <c r="H64" s="115"/>
      <c r="I64" s="118"/>
      <c r="J64" s="114"/>
      <c r="K64" s="115"/>
      <c r="L64" s="116"/>
      <c r="M64" s="117">
        <v>1</v>
      </c>
      <c r="N64" s="115"/>
      <c r="O64" s="118">
        <v>5</v>
      </c>
      <c r="P64" s="114">
        <v>8</v>
      </c>
      <c r="Q64" s="115">
        <v>50</v>
      </c>
      <c r="R64" s="116">
        <v>71</v>
      </c>
      <c r="S64" s="117">
        <v>5</v>
      </c>
      <c r="T64" s="115">
        <v>28</v>
      </c>
      <c r="U64" s="118">
        <v>87</v>
      </c>
      <c r="V64" s="114"/>
      <c r="W64" s="115"/>
      <c r="X64" s="116"/>
      <c r="Y64" s="113">
        <f t="shared" si="0"/>
        <v>15</v>
      </c>
      <c r="Z64" s="138">
        <f t="shared" si="1"/>
        <v>91</v>
      </c>
      <c r="AA64" s="113">
        <f t="shared" si="2"/>
        <v>195</v>
      </c>
      <c r="AB64" s="138">
        <f t="shared" si="3"/>
        <v>301</v>
      </c>
    </row>
    <row r="65" spans="1:28" s="28" customFormat="1" ht="12.75">
      <c r="A65" s="124"/>
      <c r="B65" s="105" t="s">
        <v>19</v>
      </c>
      <c r="C65" s="119" t="s">
        <v>49</v>
      </c>
      <c r="D65" s="114"/>
      <c r="E65" s="115"/>
      <c r="F65" s="116">
        <v>1</v>
      </c>
      <c r="G65" s="117"/>
      <c r="H65" s="115"/>
      <c r="I65" s="118"/>
      <c r="J65" s="114"/>
      <c r="K65" s="115"/>
      <c r="L65" s="116"/>
      <c r="M65" s="117"/>
      <c r="N65" s="115">
        <v>2</v>
      </c>
      <c r="O65" s="118">
        <v>1</v>
      </c>
      <c r="P65" s="114"/>
      <c r="Q65" s="115"/>
      <c r="R65" s="116"/>
      <c r="S65" s="117">
        <v>11</v>
      </c>
      <c r="T65" s="115">
        <v>29</v>
      </c>
      <c r="U65" s="118">
        <v>95</v>
      </c>
      <c r="V65" s="114"/>
      <c r="W65" s="115"/>
      <c r="X65" s="116"/>
      <c r="Y65" s="113">
        <f t="shared" si="0"/>
        <v>11</v>
      </c>
      <c r="Z65" s="138">
        <f t="shared" si="1"/>
        <v>31</v>
      </c>
      <c r="AA65" s="113">
        <f t="shared" si="2"/>
        <v>97</v>
      </c>
      <c r="AB65" s="138">
        <f t="shared" si="3"/>
        <v>139</v>
      </c>
    </row>
    <row r="66" spans="1:28" s="28" customFormat="1" ht="12.75">
      <c r="A66" s="124"/>
      <c r="B66" s="105" t="s">
        <v>21</v>
      </c>
      <c r="C66" s="119" t="s">
        <v>49</v>
      </c>
      <c r="D66" s="114">
        <v>2</v>
      </c>
      <c r="E66" s="115">
        <v>14</v>
      </c>
      <c r="F66" s="116">
        <v>27</v>
      </c>
      <c r="G66" s="117"/>
      <c r="H66" s="115"/>
      <c r="I66" s="118"/>
      <c r="J66" s="114"/>
      <c r="K66" s="115"/>
      <c r="L66" s="116"/>
      <c r="M66" s="117">
        <v>1</v>
      </c>
      <c r="N66" s="115">
        <v>1</v>
      </c>
      <c r="O66" s="118"/>
      <c r="P66" s="114">
        <v>14</v>
      </c>
      <c r="Q66" s="115">
        <v>36</v>
      </c>
      <c r="R66" s="116">
        <v>67</v>
      </c>
      <c r="S66" s="117">
        <v>4</v>
      </c>
      <c r="T66" s="115">
        <v>43</v>
      </c>
      <c r="U66" s="118">
        <v>180</v>
      </c>
      <c r="V66" s="114"/>
      <c r="W66" s="115"/>
      <c r="X66" s="116"/>
      <c r="Y66" s="113">
        <f t="shared" si="0"/>
        <v>21</v>
      </c>
      <c r="Z66" s="138">
        <f t="shared" si="1"/>
        <v>94</v>
      </c>
      <c r="AA66" s="113">
        <f t="shared" si="2"/>
        <v>274</v>
      </c>
      <c r="AB66" s="138">
        <f t="shared" si="3"/>
        <v>389</v>
      </c>
    </row>
    <row r="67" spans="1:28" s="28" customFormat="1" ht="12.75">
      <c r="A67" s="124"/>
      <c r="B67" s="105" t="s">
        <v>25</v>
      </c>
      <c r="C67" s="119" t="s">
        <v>49</v>
      </c>
      <c r="D67" s="114">
        <v>1</v>
      </c>
      <c r="E67" s="115">
        <v>6</v>
      </c>
      <c r="F67" s="116">
        <v>22</v>
      </c>
      <c r="G67" s="117"/>
      <c r="H67" s="115"/>
      <c r="I67" s="118"/>
      <c r="J67" s="114"/>
      <c r="K67" s="115"/>
      <c r="L67" s="116"/>
      <c r="M67" s="117"/>
      <c r="N67" s="115"/>
      <c r="O67" s="118">
        <v>1</v>
      </c>
      <c r="P67" s="114">
        <v>3</v>
      </c>
      <c r="Q67" s="115">
        <v>26</v>
      </c>
      <c r="R67" s="116">
        <v>49</v>
      </c>
      <c r="S67" s="117">
        <v>4</v>
      </c>
      <c r="T67" s="115">
        <v>38</v>
      </c>
      <c r="U67" s="118">
        <v>75</v>
      </c>
      <c r="V67" s="114"/>
      <c r="W67" s="115"/>
      <c r="X67" s="116"/>
      <c r="Y67" s="113">
        <f t="shared" si="0"/>
        <v>8</v>
      </c>
      <c r="Z67" s="138">
        <f t="shared" si="1"/>
        <v>70</v>
      </c>
      <c r="AA67" s="113">
        <f t="shared" si="2"/>
        <v>147</v>
      </c>
      <c r="AB67" s="138">
        <f t="shared" si="3"/>
        <v>225</v>
      </c>
    </row>
    <row r="68" spans="1:28" s="28" customFormat="1" ht="12.75">
      <c r="A68" s="124"/>
      <c r="B68" s="105" t="s">
        <v>39</v>
      </c>
      <c r="C68" s="119" t="s">
        <v>49</v>
      </c>
      <c r="D68" s="114">
        <v>1</v>
      </c>
      <c r="E68" s="115">
        <v>1</v>
      </c>
      <c r="F68" s="116">
        <v>3</v>
      </c>
      <c r="G68" s="117"/>
      <c r="H68" s="115"/>
      <c r="I68" s="118"/>
      <c r="J68" s="114"/>
      <c r="K68" s="115"/>
      <c r="L68" s="116"/>
      <c r="M68" s="117"/>
      <c r="N68" s="115">
        <v>2</v>
      </c>
      <c r="O68" s="118">
        <v>3</v>
      </c>
      <c r="P68" s="114"/>
      <c r="Q68" s="115">
        <v>3</v>
      </c>
      <c r="R68" s="116">
        <v>1</v>
      </c>
      <c r="S68" s="117">
        <v>2</v>
      </c>
      <c r="T68" s="115">
        <v>5</v>
      </c>
      <c r="U68" s="118">
        <v>4</v>
      </c>
      <c r="V68" s="114"/>
      <c r="W68" s="115"/>
      <c r="X68" s="116"/>
      <c r="Y68" s="113">
        <f aca="true" t="shared" si="6" ref="Y68:Y128">D68+G68+J68+M68+P68+S68+V68</f>
        <v>3</v>
      </c>
      <c r="Z68" s="138">
        <f aca="true" t="shared" si="7" ref="Z68:Z128">E68+H68+K68+N68+Q68+T68+W68</f>
        <v>11</v>
      </c>
      <c r="AA68" s="113">
        <f aca="true" t="shared" si="8" ref="AA68:AA128">F68+I68+L68+O68+R68+U68+X68</f>
        <v>11</v>
      </c>
      <c r="AB68" s="138">
        <f aca="true" t="shared" si="9" ref="AB68:AB128">Y68+Z68+AA68</f>
        <v>25</v>
      </c>
    </row>
    <row r="69" spans="1:28" s="28" customFormat="1" ht="12.75">
      <c r="A69" s="124"/>
      <c r="B69" s="105" t="s">
        <v>112</v>
      </c>
      <c r="C69" s="119" t="s">
        <v>49</v>
      </c>
      <c r="D69" s="114">
        <v>1</v>
      </c>
      <c r="E69" s="115"/>
      <c r="F69" s="116">
        <v>6</v>
      </c>
      <c r="G69" s="117"/>
      <c r="H69" s="115"/>
      <c r="I69" s="118"/>
      <c r="J69" s="114"/>
      <c r="K69" s="115"/>
      <c r="L69" s="116"/>
      <c r="M69" s="117"/>
      <c r="N69" s="115"/>
      <c r="O69" s="118"/>
      <c r="P69" s="114"/>
      <c r="Q69" s="115"/>
      <c r="R69" s="116">
        <v>32</v>
      </c>
      <c r="S69" s="117">
        <v>1</v>
      </c>
      <c r="T69" s="115">
        <v>11</v>
      </c>
      <c r="U69" s="118">
        <v>30</v>
      </c>
      <c r="V69" s="114"/>
      <c r="W69" s="115"/>
      <c r="X69" s="116"/>
      <c r="Y69" s="113">
        <f t="shared" si="6"/>
        <v>2</v>
      </c>
      <c r="Z69" s="138">
        <f t="shared" si="7"/>
        <v>11</v>
      </c>
      <c r="AA69" s="113">
        <f t="shared" si="8"/>
        <v>68</v>
      </c>
      <c r="AB69" s="138">
        <f t="shared" si="9"/>
        <v>81</v>
      </c>
    </row>
    <row r="70" spans="1:28" s="28" customFormat="1" ht="25.5">
      <c r="A70" s="124"/>
      <c r="B70" s="105" t="s">
        <v>160</v>
      </c>
      <c r="C70" s="119" t="s">
        <v>49</v>
      </c>
      <c r="D70" s="114"/>
      <c r="E70" s="115">
        <v>1</v>
      </c>
      <c r="F70" s="116"/>
      <c r="G70" s="117"/>
      <c r="H70" s="115"/>
      <c r="I70" s="118"/>
      <c r="J70" s="114"/>
      <c r="K70" s="115"/>
      <c r="L70" s="116"/>
      <c r="M70" s="117"/>
      <c r="N70" s="115"/>
      <c r="O70" s="118"/>
      <c r="P70" s="114"/>
      <c r="Q70" s="115"/>
      <c r="R70" s="116">
        <v>1</v>
      </c>
      <c r="S70" s="117">
        <v>2</v>
      </c>
      <c r="T70" s="115">
        <v>11</v>
      </c>
      <c r="U70" s="118">
        <v>34</v>
      </c>
      <c r="V70" s="114"/>
      <c r="W70" s="115"/>
      <c r="X70" s="116"/>
      <c r="Y70" s="113">
        <f t="shared" si="6"/>
        <v>2</v>
      </c>
      <c r="Z70" s="138">
        <f t="shared" si="7"/>
        <v>12</v>
      </c>
      <c r="AA70" s="113">
        <f t="shared" si="8"/>
        <v>35</v>
      </c>
      <c r="AB70" s="138">
        <f t="shared" si="9"/>
        <v>49</v>
      </c>
    </row>
    <row r="71" spans="1:28" s="28" customFormat="1" ht="12.75">
      <c r="A71" s="124"/>
      <c r="B71" s="105" t="s">
        <v>113</v>
      </c>
      <c r="C71" s="119" t="s">
        <v>49</v>
      </c>
      <c r="D71" s="114"/>
      <c r="E71" s="115"/>
      <c r="F71" s="116">
        <v>1</v>
      </c>
      <c r="G71" s="117"/>
      <c r="H71" s="115"/>
      <c r="I71" s="118"/>
      <c r="J71" s="114"/>
      <c r="K71" s="115"/>
      <c r="L71" s="116"/>
      <c r="M71" s="117"/>
      <c r="N71" s="115"/>
      <c r="O71" s="118"/>
      <c r="P71" s="114"/>
      <c r="Q71" s="115"/>
      <c r="R71" s="116"/>
      <c r="S71" s="117"/>
      <c r="T71" s="115"/>
      <c r="U71" s="118">
        <v>5</v>
      </c>
      <c r="V71" s="114"/>
      <c r="W71" s="115"/>
      <c r="X71" s="116"/>
      <c r="Y71" s="113">
        <f t="shared" si="6"/>
        <v>0</v>
      </c>
      <c r="Z71" s="138">
        <f t="shared" si="7"/>
        <v>0</v>
      </c>
      <c r="AA71" s="113">
        <f t="shared" si="8"/>
        <v>6</v>
      </c>
      <c r="AB71" s="138">
        <f t="shared" si="9"/>
        <v>6</v>
      </c>
    </row>
    <row r="72" spans="1:28" ht="15.75">
      <c r="A72" s="60"/>
      <c r="B72" s="39" t="s">
        <v>191</v>
      </c>
      <c r="C72" s="64" t="s">
        <v>49</v>
      </c>
      <c r="D72" s="82">
        <f>SUM(D64:D71)</f>
        <v>6</v>
      </c>
      <c r="E72" s="82">
        <f aca="true" t="shared" si="10" ref="E72:X72">SUM(E64:E71)</f>
        <v>35</v>
      </c>
      <c r="F72" s="82">
        <f t="shared" si="10"/>
        <v>92</v>
      </c>
      <c r="G72" s="82">
        <f t="shared" si="10"/>
        <v>0</v>
      </c>
      <c r="H72" s="82">
        <f t="shared" si="10"/>
        <v>0</v>
      </c>
      <c r="I72" s="82">
        <f t="shared" si="10"/>
        <v>0</v>
      </c>
      <c r="J72" s="82">
        <f t="shared" si="10"/>
        <v>0</v>
      </c>
      <c r="K72" s="82">
        <f t="shared" si="10"/>
        <v>0</v>
      </c>
      <c r="L72" s="82">
        <f t="shared" si="10"/>
        <v>0</v>
      </c>
      <c r="M72" s="82">
        <f t="shared" si="10"/>
        <v>2</v>
      </c>
      <c r="N72" s="82">
        <f t="shared" si="10"/>
        <v>5</v>
      </c>
      <c r="O72" s="82">
        <f t="shared" si="10"/>
        <v>10</v>
      </c>
      <c r="P72" s="82">
        <f t="shared" si="10"/>
        <v>25</v>
      </c>
      <c r="Q72" s="82">
        <f t="shared" si="10"/>
        <v>115</v>
      </c>
      <c r="R72" s="82">
        <f t="shared" si="10"/>
        <v>221</v>
      </c>
      <c r="S72" s="82">
        <f t="shared" si="10"/>
        <v>29</v>
      </c>
      <c r="T72" s="82">
        <f t="shared" si="10"/>
        <v>165</v>
      </c>
      <c r="U72" s="82">
        <f t="shared" si="10"/>
        <v>510</v>
      </c>
      <c r="V72" s="82">
        <f t="shared" si="10"/>
        <v>0</v>
      </c>
      <c r="W72" s="82">
        <f t="shared" si="10"/>
        <v>0</v>
      </c>
      <c r="X72" s="82">
        <f t="shared" si="10"/>
        <v>0</v>
      </c>
      <c r="Y72" s="49">
        <f t="shared" si="6"/>
        <v>62</v>
      </c>
      <c r="Z72" s="75">
        <f t="shared" si="7"/>
        <v>320</v>
      </c>
      <c r="AA72" s="49">
        <f t="shared" si="8"/>
        <v>833</v>
      </c>
      <c r="AB72" s="75">
        <f t="shared" si="9"/>
        <v>1215</v>
      </c>
    </row>
    <row r="73" spans="1:28" ht="15.75">
      <c r="A73" s="61"/>
      <c r="B73" s="21" t="s">
        <v>44</v>
      </c>
      <c r="C73" s="56" t="s">
        <v>44</v>
      </c>
      <c r="D73" s="72">
        <v>21</v>
      </c>
      <c r="E73" s="25">
        <v>101</v>
      </c>
      <c r="F73" s="78">
        <v>204</v>
      </c>
      <c r="G73" s="96"/>
      <c r="H73" s="25"/>
      <c r="I73" s="98"/>
      <c r="J73" s="72"/>
      <c r="K73" s="25"/>
      <c r="L73" s="78"/>
      <c r="M73" s="96">
        <v>4</v>
      </c>
      <c r="N73" s="25">
        <v>3</v>
      </c>
      <c r="O73" s="98">
        <v>12</v>
      </c>
      <c r="P73" s="72">
        <v>42</v>
      </c>
      <c r="Q73" s="25">
        <v>200</v>
      </c>
      <c r="R73" s="78">
        <v>423</v>
      </c>
      <c r="S73" s="96">
        <v>29</v>
      </c>
      <c r="T73" s="25">
        <v>148</v>
      </c>
      <c r="U73" s="98">
        <v>552</v>
      </c>
      <c r="V73" s="72"/>
      <c r="W73" s="25"/>
      <c r="X73" s="78"/>
      <c r="Y73" s="47">
        <f t="shared" si="6"/>
        <v>96</v>
      </c>
      <c r="Z73" s="76">
        <f t="shared" si="7"/>
        <v>452</v>
      </c>
      <c r="AA73" s="47">
        <f t="shared" si="8"/>
        <v>1191</v>
      </c>
      <c r="AB73" s="76">
        <f t="shared" si="9"/>
        <v>1739</v>
      </c>
    </row>
    <row r="74" spans="1:28" s="28" customFormat="1" ht="12.75">
      <c r="A74" s="124"/>
      <c r="B74" s="105" t="s">
        <v>17</v>
      </c>
      <c r="C74" s="119" t="s">
        <v>44</v>
      </c>
      <c r="D74" s="114">
        <v>2</v>
      </c>
      <c r="E74" s="115">
        <v>14</v>
      </c>
      <c r="F74" s="116">
        <v>24</v>
      </c>
      <c r="G74" s="117"/>
      <c r="H74" s="115"/>
      <c r="I74" s="118"/>
      <c r="J74" s="114"/>
      <c r="K74" s="115"/>
      <c r="L74" s="116"/>
      <c r="M74" s="117"/>
      <c r="N74" s="115">
        <v>1</v>
      </c>
      <c r="O74" s="118"/>
      <c r="P74" s="114">
        <v>8</v>
      </c>
      <c r="Q74" s="115">
        <v>34</v>
      </c>
      <c r="R74" s="116">
        <v>79</v>
      </c>
      <c r="S74" s="117">
        <v>2</v>
      </c>
      <c r="T74" s="115">
        <v>38</v>
      </c>
      <c r="U74" s="118">
        <v>182</v>
      </c>
      <c r="V74" s="114"/>
      <c r="W74" s="115"/>
      <c r="X74" s="116"/>
      <c r="Y74" s="113">
        <f t="shared" si="6"/>
        <v>12</v>
      </c>
      <c r="Z74" s="138">
        <f t="shared" si="7"/>
        <v>87</v>
      </c>
      <c r="AA74" s="113">
        <f t="shared" si="8"/>
        <v>285</v>
      </c>
      <c r="AB74" s="138">
        <f t="shared" si="9"/>
        <v>384</v>
      </c>
    </row>
    <row r="75" spans="1:28" s="28" customFormat="1" ht="12.75">
      <c r="A75" s="124"/>
      <c r="B75" s="105" t="s">
        <v>29</v>
      </c>
      <c r="C75" s="119" t="s">
        <v>44</v>
      </c>
      <c r="D75" s="114"/>
      <c r="E75" s="115">
        <v>12</v>
      </c>
      <c r="F75" s="116">
        <v>21</v>
      </c>
      <c r="G75" s="117"/>
      <c r="H75" s="115"/>
      <c r="I75" s="118"/>
      <c r="J75" s="114"/>
      <c r="K75" s="115"/>
      <c r="L75" s="116"/>
      <c r="M75" s="117"/>
      <c r="N75" s="115">
        <v>1</v>
      </c>
      <c r="O75" s="118">
        <v>5</v>
      </c>
      <c r="P75" s="114">
        <v>1</v>
      </c>
      <c r="Q75" s="115">
        <v>18</v>
      </c>
      <c r="R75" s="116">
        <v>29</v>
      </c>
      <c r="S75" s="117">
        <v>1</v>
      </c>
      <c r="T75" s="115">
        <v>11</v>
      </c>
      <c r="U75" s="118">
        <v>30</v>
      </c>
      <c r="V75" s="114"/>
      <c r="W75" s="115"/>
      <c r="X75" s="116"/>
      <c r="Y75" s="113">
        <f t="shared" si="6"/>
        <v>2</v>
      </c>
      <c r="Z75" s="138">
        <f t="shared" si="7"/>
        <v>42</v>
      </c>
      <c r="AA75" s="113">
        <f t="shared" si="8"/>
        <v>85</v>
      </c>
      <c r="AB75" s="138">
        <f t="shared" si="9"/>
        <v>129</v>
      </c>
    </row>
    <row r="76" spans="1:28" s="28" customFormat="1" ht="12.75">
      <c r="A76" s="124"/>
      <c r="B76" s="105" t="s">
        <v>20</v>
      </c>
      <c r="C76" s="119" t="s">
        <v>44</v>
      </c>
      <c r="D76" s="114">
        <v>5</v>
      </c>
      <c r="E76" s="115">
        <v>18</v>
      </c>
      <c r="F76" s="116">
        <v>54</v>
      </c>
      <c r="G76" s="117"/>
      <c r="H76" s="115"/>
      <c r="I76" s="118"/>
      <c r="J76" s="114"/>
      <c r="K76" s="115"/>
      <c r="L76" s="116"/>
      <c r="M76" s="117">
        <v>1</v>
      </c>
      <c r="N76" s="115"/>
      <c r="O76" s="118"/>
      <c r="P76" s="114">
        <v>7</v>
      </c>
      <c r="Q76" s="115">
        <v>29</v>
      </c>
      <c r="R76" s="116">
        <v>64</v>
      </c>
      <c r="S76" s="117">
        <v>14</v>
      </c>
      <c r="T76" s="115">
        <v>37</v>
      </c>
      <c r="U76" s="118">
        <v>110</v>
      </c>
      <c r="V76" s="114"/>
      <c r="W76" s="115"/>
      <c r="X76" s="116"/>
      <c r="Y76" s="113">
        <f t="shared" si="6"/>
        <v>27</v>
      </c>
      <c r="Z76" s="138">
        <f t="shared" si="7"/>
        <v>84</v>
      </c>
      <c r="AA76" s="113">
        <f t="shared" si="8"/>
        <v>228</v>
      </c>
      <c r="AB76" s="138">
        <f t="shared" si="9"/>
        <v>339</v>
      </c>
    </row>
    <row r="77" spans="1:28" s="28" customFormat="1" ht="12.75">
      <c r="A77" s="124"/>
      <c r="B77" s="105" t="s">
        <v>30</v>
      </c>
      <c r="C77" s="119" t="s">
        <v>44</v>
      </c>
      <c r="D77" s="114">
        <v>14</v>
      </c>
      <c r="E77" s="115">
        <v>57</v>
      </c>
      <c r="F77" s="116">
        <v>105</v>
      </c>
      <c r="G77" s="117"/>
      <c r="H77" s="115"/>
      <c r="I77" s="118"/>
      <c r="J77" s="114"/>
      <c r="K77" s="115"/>
      <c r="L77" s="116"/>
      <c r="M77" s="117">
        <v>1</v>
      </c>
      <c r="N77" s="115">
        <v>1</v>
      </c>
      <c r="O77" s="118">
        <v>2</v>
      </c>
      <c r="P77" s="114">
        <v>25</v>
      </c>
      <c r="Q77" s="115">
        <v>119</v>
      </c>
      <c r="R77" s="116">
        <v>247</v>
      </c>
      <c r="S77" s="117">
        <v>4</v>
      </c>
      <c r="T77" s="115">
        <v>23</v>
      </c>
      <c r="U77" s="118">
        <v>68</v>
      </c>
      <c r="V77" s="114"/>
      <c r="W77" s="115"/>
      <c r="X77" s="116"/>
      <c r="Y77" s="113">
        <f t="shared" si="6"/>
        <v>44</v>
      </c>
      <c r="Z77" s="138">
        <f t="shared" si="7"/>
        <v>200</v>
      </c>
      <c r="AA77" s="113">
        <f t="shared" si="8"/>
        <v>422</v>
      </c>
      <c r="AB77" s="138">
        <f t="shared" si="9"/>
        <v>666</v>
      </c>
    </row>
    <row r="78" spans="1:28" s="28" customFormat="1" ht="12.75">
      <c r="A78" s="124"/>
      <c r="B78" s="105" t="s">
        <v>23</v>
      </c>
      <c r="C78" s="119" t="s">
        <v>44</v>
      </c>
      <c r="D78" s="114"/>
      <c r="E78" s="115"/>
      <c r="F78" s="116"/>
      <c r="G78" s="117"/>
      <c r="H78" s="115"/>
      <c r="I78" s="118"/>
      <c r="J78" s="114"/>
      <c r="K78" s="115"/>
      <c r="L78" s="116"/>
      <c r="M78" s="117">
        <v>1</v>
      </c>
      <c r="N78" s="115"/>
      <c r="O78" s="118">
        <v>3</v>
      </c>
      <c r="P78" s="114">
        <v>1</v>
      </c>
      <c r="Q78" s="115"/>
      <c r="R78" s="116">
        <v>2</v>
      </c>
      <c r="S78" s="117">
        <v>4</v>
      </c>
      <c r="T78" s="115">
        <v>27</v>
      </c>
      <c r="U78" s="118">
        <v>98</v>
      </c>
      <c r="V78" s="114"/>
      <c r="W78" s="115"/>
      <c r="X78" s="116"/>
      <c r="Y78" s="113">
        <f t="shared" si="6"/>
        <v>6</v>
      </c>
      <c r="Z78" s="138">
        <f t="shared" si="7"/>
        <v>27</v>
      </c>
      <c r="AA78" s="113">
        <f t="shared" si="8"/>
        <v>103</v>
      </c>
      <c r="AB78" s="138">
        <f t="shared" si="9"/>
        <v>136</v>
      </c>
    </row>
    <row r="79" spans="1:28" s="28" customFormat="1" ht="12.75">
      <c r="A79" s="124"/>
      <c r="B79" s="105" t="s">
        <v>274</v>
      </c>
      <c r="C79" s="119" t="s">
        <v>44</v>
      </c>
      <c r="D79" s="114"/>
      <c r="E79" s="115"/>
      <c r="F79" s="116"/>
      <c r="G79" s="117"/>
      <c r="H79" s="115"/>
      <c r="I79" s="118"/>
      <c r="J79" s="114"/>
      <c r="K79" s="115"/>
      <c r="L79" s="116"/>
      <c r="M79" s="117">
        <v>1</v>
      </c>
      <c r="N79" s="115"/>
      <c r="O79" s="118">
        <v>2</v>
      </c>
      <c r="P79" s="114"/>
      <c r="Q79" s="115"/>
      <c r="R79" s="116">
        <v>2</v>
      </c>
      <c r="S79" s="117">
        <v>4</v>
      </c>
      <c r="T79" s="115">
        <v>12</v>
      </c>
      <c r="U79" s="118">
        <v>64</v>
      </c>
      <c r="V79" s="114"/>
      <c r="W79" s="115"/>
      <c r="X79" s="116"/>
      <c r="Y79" s="113">
        <f t="shared" si="6"/>
        <v>5</v>
      </c>
      <c r="Z79" s="138">
        <f t="shared" si="7"/>
        <v>12</v>
      </c>
      <c r="AA79" s="113">
        <f t="shared" si="8"/>
        <v>68</v>
      </c>
      <c r="AB79" s="138">
        <f t="shared" si="9"/>
        <v>85</v>
      </c>
    </row>
    <row r="80" spans="1:28" ht="15.75">
      <c r="A80" s="60"/>
      <c r="B80" s="39" t="s">
        <v>193</v>
      </c>
      <c r="C80" s="64" t="s">
        <v>44</v>
      </c>
      <c r="D80" s="82">
        <f>SUM(D74:D79)</f>
        <v>21</v>
      </c>
      <c r="E80" s="82">
        <f aca="true" t="shared" si="11" ref="E80:X80">SUM(E74:E79)</f>
        <v>101</v>
      </c>
      <c r="F80" s="82">
        <f t="shared" si="11"/>
        <v>204</v>
      </c>
      <c r="G80" s="82">
        <f t="shared" si="11"/>
        <v>0</v>
      </c>
      <c r="H80" s="82">
        <f t="shared" si="11"/>
        <v>0</v>
      </c>
      <c r="I80" s="82">
        <f t="shared" si="11"/>
        <v>0</v>
      </c>
      <c r="J80" s="82">
        <f t="shared" si="11"/>
        <v>0</v>
      </c>
      <c r="K80" s="82">
        <f t="shared" si="11"/>
        <v>0</v>
      </c>
      <c r="L80" s="82">
        <f t="shared" si="11"/>
        <v>0</v>
      </c>
      <c r="M80" s="82">
        <f t="shared" si="11"/>
        <v>4</v>
      </c>
      <c r="N80" s="82">
        <f t="shared" si="11"/>
        <v>3</v>
      </c>
      <c r="O80" s="82">
        <f t="shared" si="11"/>
        <v>12</v>
      </c>
      <c r="P80" s="82">
        <f t="shared" si="11"/>
        <v>42</v>
      </c>
      <c r="Q80" s="82">
        <f t="shared" si="11"/>
        <v>200</v>
      </c>
      <c r="R80" s="82">
        <f t="shared" si="11"/>
        <v>423</v>
      </c>
      <c r="S80" s="82">
        <f t="shared" si="11"/>
        <v>29</v>
      </c>
      <c r="T80" s="82">
        <f t="shared" si="11"/>
        <v>148</v>
      </c>
      <c r="U80" s="82">
        <f t="shared" si="11"/>
        <v>552</v>
      </c>
      <c r="V80" s="82">
        <f t="shared" si="11"/>
        <v>0</v>
      </c>
      <c r="W80" s="82">
        <f t="shared" si="11"/>
        <v>0</v>
      </c>
      <c r="X80" s="82">
        <f t="shared" si="11"/>
        <v>0</v>
      </c>
      <c r="Y80" s="49">
        <f t="shared" si="6"/>
        <v>96</v>
      </c>
      <c r="Z80" s="75">
        <f t="shared" si="7"/>
        <v>452</v>
      </c>
      <c r="AA80" s="49">
        <f t="shared" si="8"/>
        <v>1191</v>
      </c>
      <c r="AB80" s="75">
        <f t="shared" si="9"/>
        <v>1739</v>
      </c>
    </row>
    <row r="81" spans="1:28" ht="15.75">
      <c r="A81" s="61"/>
      <c r="B81" s="21" t="s">
        <v>45</v>
      </c>
      <c r="C81" s="56" t="s">
        <v>45</v>
      </c>
      <c r="D81" s="72">
        <v>78</v>
      </c>
      <c r="E81" s="25">
        <v>257</v>
      </c>
      <c r="F81" s="78">
        <v>587</v>
      </c>
      <c r="G81" s="96">
        <v>5</v>
      </c>
      <c r="H81" s="25">
        <v>26</v>
      </c>
      <c r="I81" s="98">
        <v>79</v>
      </c>
      <c r="J81" s="72"/>
      <c r="K81" s="25"/>
      <c r="L81" s="78"/>
      <c r="M81" s="96">
        <v>3</v>
      </c>
      <c r="N81" s="25">
        <v>2</v>
      </c>
      <c r="O81" s="98">
        <v>14</v>
      </c>
      <c r="P81" s="72">
        <v>140</v>
      </c>
      <c r="Q81" s="25">
        <v>587</v>
      </c>
      <c r="R81" s="78">
        <v>1544</v>
      </c>
      <c r="S81" s="96">
        <v>29</v>
      </c>
      <c r="T81" s="25">
        <v>187</v>
      </c>
      <c r="U81" s="98">
        <v>697</v>
      </c>
      <c r="V81" s="72"/>
      <c r="W81" s="25"/>
      <c r="X81" s="78"/>
      <c r="Y81" s="47">
        <f t="shared" si="6"/>
        <v>255</v>
      </c>
      <c r="Z81" s="76">
        <f t="shared" si="7"/>
        <v>1059</v>
      </c>
      <c r="AA81" s="47">
        <f t="shared" si="8"/>
        <v>2921</v>
      </c>
      <c r="AB81" s="76">
        <f t="shared" si="9"/>
        <v>4235</v>
      </c>
    </row>
    <row r="82" spans="1:28" s="28" customFormat="1" ht="12.75">
      <c r="A82" s="118"/>
      <c r="B82" s="105" t="s">
        <v>28</v>
      </c>
      <c r="C82" s="113" t="s">
        <v>45</v>
      </c>
      <c r="D82" s="114">
        <v>3</v>
      </c>
      <c r="E82" s="115">
        <v>19</v>
      </c>
      <c r="F82" s="116">
        <v>41</v>
      </c>
      <c r="G82" s="117"/>
      <c r="H82" s="115"/>
      <c r="I82" s="118"/>
      <c r="J82" s="114"/>
      <c r="K82" s="115"/>
      <c r="L82" s="116"/>
      <c r="M82" s="117"/>
      <c r="N82" s="115"/>
      <c r="O82" s="118">
        <v>3</v>
      </c>
      <c r="P82" s="114">
        <v>1</v>
      </c>
      <c r="Q82" s="115">
        <v>35</v>
      </c>
      <c r="R82" s="116">
        <v>37</v>
      </c>
      <c r="S82" s="117">
        <v>4</v>
      </c>
      <c r="T82" s="115">
        <v>45</v>
      </c>
      <c r="U82" s="118">
        <v>113</v>
      </c>
      <c r="V82" s="114"/>
      <c r="W82" s="115"/>
      <c r="X82" s="116"/>
      <c r="Y82" s="113">
        <f t="shared" si="6"/>
        <v>8</v>
      </c>
      <c r="Z82" s="138">
        <f t="shared" si="7"/>
        <v>99</v>
      </c>
      <c r="AA82" s="113">
        <f t="shared" si="8"/>
        <v>194</v>
      </c>
      <c r="AB82" s="138">
        <f t="shared" si="9"/>
        <v>301</v>
      </c>
    </row>
    <row r="83" spans="1:28" s="28" customFormat="1" ht="12.75">
      <c r="A83" s="118"/>
      <c r="B83" s="105" t="s">
        <v>114</v>
      </c>
      <c r="C83" s="113" t="s">
        <v>45</v>
      </c>
      <c r="D83" s="114">
        <v>30</v>
      </c>
      <c r="E83" s="115">
        <v>92</v>
      </c>
      <c r="F83" s="116">
        <v>195</v>
      </c>
      <c r="G83" s="117"/>
      <c r="H83" s="115">
        <v>8</v>
      </c>
      <c r="I83" s="118">
        <v>46</v>
      </c>
      <c r="J83" s="114"/>
      <c r="K83" s="115"/>
      <c r="L83" s="116"/>
      <c r="M83" s="117">
        <v>1</v>
      </c>
      <c r="N83" s="115"/>
      <c r="O83" s="118">
        <v>3</v>
      </c>
      <c r="P83" s="114">
        <v>45</v>
      </c>
      <c r="Q83" s="115">
        <v>168</v>
      </c>
      <c r="R83" s="116">
        <v>516</v>
      </c>
      <c r="S83" s="117">
        <v>3</v>
      </c>
      <c r="T83" s="115">
        <v>27</v>
      </c>
      <c r="U83" s="118">
        <v>110</v>
      </c>
      <c r="V83" s="114"/>
      <c r="W83" s="115"/>
      <c r="X83" s="116"/>
      <c r="Y83" s="113">
        <f t="shared" si="6"/>
        <v>79</v>
      </c>
      <c r="Z83" s="138">
        <f t="shared" si="7"/>
        <v>295</v>
      </c>
      <c r="AA83" s="113">
        <f t="shared" si="8"/>
        <v>870</v>
      </c>
      <c r="AB83" s="138">
        <f t="shared" si="9"/>
        <v>1244</v>
      </c>
    </row>
    <row r="84" spans="1:28" s="28" customFormat="1" ht="12.75">
      <c r="A84" s="125"/>
      <c r="B84" s="126" t="s">
        <v>31</v>
      </c>
      <c r="C84" s="113" t="s">
        <v>45</v>
      </c>
      <c r="D84" s="114">
        <v>28</v>
      </c>
      <c r="E84" s="115">
        <v>94</v>
      </c>
      <c r="F84" s="116">
        <v>217</v>
      </c>
      <c r="G84" s="117">
        <v>5</v>
      </c>
      <c r="H84" s="115">
        <v>18</v>
      </c>
      <c r="I84" s="118">
        <v>32</v>
      </c>
      <c r="J84" s="114"/>
      <c r="K84" s="115"/>
      <c r="L84" s="116"/>
      <c r="M84" s="117"/>
      <c r="N84" s="115">
        <v>1</v>
      </c>
      <c r="O84" s="118">
        <v>2</v>
      </c>
      <c r="P84" s="114">
        <v>51</v>
      </c>
      <c r="Q84" s="115">
        <v>187</v>
      </c>
      <c r="R84" s="116">
        <v>399</v>
      </c>
      <c r="S84" s="117">
        <v>17</v>
      </c>
      <c r="T84" s="115">
        <v>53</v>
      </c>
      <c r="U84" s="118">
        <v>172</v>
      </c>
      <c r="V84" s="114"/>
      <c r="W84" s="115"/>
      <c r="X84" s="116"/>
      <c r="Y84" s="113">
        <f t="shared" si="6"/>
        <v>101</v>
      </c>
      <c r="Z84" s="138">
        <f t="shared" si="7"/>
        <v>353</v>
      </c>
      <c r="AA84" s="113">
        <f t="shared" si="8"/>
        <v>822</v>
      </c>
      <c r="AB84" s="138">
        <f t="shared" si="9"/>
        <v>1276</v>
      </c>
    </row>
    <row r="85" spans="1:28" s="28" customFormat="1" ht="12.75">
      <c r="A85" s="118"/>
      <c r="B85" s="105" t="s">
        <v>32</v>
      </c>
      <c r="C85" s="113" t="s">
        <v>45</v>
      </c>
      <c r="D85" s="114">
        <v>12</v>
      </c>
      <c r="E85" s="115">
        <v>47</v>
      </c>
      <c r="F85" s="116">
        <v>123</v>
      </c>
      <c r="G85" s="117"/>
      <c r="H85" s="115"/>
      <c r="I85" s="118"/>
      <c r="J85" s="114"/>
      <c r="K85" s="115"/>
      <c r="L85" s="116"/>
      <c r="M85" s="117">
        <v>2</v>
      </c>
      <c r="N85" s="115"/>
      <c r="O85" s="118"/>
      <c r="P85" s="114">
        <v>42</v>
      </c>
      <c r="Q85" s="115">
        <v>179</v>
      </c>
      <c r="R85" s="116">
        <v>565</v>
      </c>
      <c r="S85" s="117">
        <v>2</v>
      </c>
      <c r="T85" s="115">
        <v>46</v>
      </c>
      <c r="U85" s="118">
        <v>205</v>
      </c>
      <c r="V85" s="114"/>
      <c r="W85" s="115"/>
      <c r="X85" s="116"/>
      <c r="Y85" s="113">
        <f t="shared" si="6"/>
        <v>58</v>
      </c>
      <c r="Z85" s="138">
        <f t="shared" si="7"/>
        <v>272</v>
      </c>
      <c r="AA85" s="113">
        <f t="shared" si="8"/>
        <v>893</v>
      </c>
      <c r="AB85" s="138">
        <f t="shared" si="9"/>
        <v>1223</v>
      </c>
    </row>
    <row r="86" spans="1:28" s="28" customFormat="1" ht="12.75">
      <c r="A86" s="125"/>
      <c r="B86" s="126" t="s">
        <v>318</v>
      </c>
      <c r="C86" s="113" t="s">
        <v>45</v>
      </c>
      <c r="D86" s="114"/>
      <c r="E86" s="115">
        <v>2</v>
      </c>
      <c r="F86" s="116">
        <v>2</v>
      </c>
      <c r="G86" s="117"/>
      <c r="H86" s="115"/>
      <c r="I86" s="118"/>
      <c r="J86" s="114"/>
      <c r="K86" s="115"/>
      <c r="L86" s="116"/>
      <c r="M86" s="117"/>
      <c r="N86" s="115"/>
      <c r="O86" s="118"/>
      <c r="P86" s="114">
        <v>1</v>
      </c>
      <c r="Q86" s="115">
        <v>7</v>
      </c>
      <c r="R86" s="116">
        <v>11</v>
      </c>
      <c r="S86" s="117"/>
      <c r="T86" s="115">
        <v>1</v>
      </c>
      <c r="U86" s="118">
        <v>4</v>
      </c>
      <c r="V86" s="114"/>
      <c r="W86" s="115"/>
      <c r="X86" s="116"/>
      <c r="Y86" s="113">
        <f t="shared" si="6"/>
        <v>1</v>
      </c>
      <c r="Z86" s="138">
        <f t="shared" si="7"/>
        <v>10</v>
      </c>
      <c r="AA86" s="113">
        <f t="shared" si="8"/>
        <v>17</v>
      </c>
      <c r="AB86" s="138">
        <f t="shared" si="9"/>
        <v>28</v>
      </c>
    </row>
    <row r="87" spans="1:28" s="28" customFormat="1" ht="12.75">
      <c r="A87" s="125"/>
      <c r="B87" s="126" t="s">
        <v>217</v>
      </c>
      <c r="C87" s="113" t="s">
        <v>45</v>
      </c>
      <c r="D87" s="114"/>
      <c r="E87" s="115"/>
      <c r="F87" s="116">
        <v>1</v>
      </c>
      <c r="G87" s="117"/>
      <c r="H87" s="115"/>
      <c r="I87" s="118"/>
      <c r="J87" s="114"/>
      <c r="K87" s="115"/>
      <c r="L87" s="116"/>
      <c r="M87" s="117"/>
      <c r="N87" s="115"/>
      <c r="O87" s="118">
        <v>3</v>
      </c>
      <c r="P87" s="114"/>
      <c r="Q87" s="115"/>
      <c r="R87" s="116"/>
      <c r="S87" s="117"/>
      <c r="T87" s="115"/>
      <c r="U87" s="118">
        <v>8</v>
      </c>
      <c r="V87" s="114"/>
      <c r="W87" s="115"/>
      <c r="X87" s="116"/>
      <c r="Y87" s="113">
        <f t="shared" si="6"/>
        <v>0</v>
      </c>
      <c r="Z87" s="138">
        <f t="shared" si="7"/>
        <v>0</v>
      </c>
      <c r="AA87" s="113">
        <f t="shared" si="8"/>
        <v>12</v>
      </c>
      <c r="AB87" s="138">
        <f t="shared" si="9"/>
        <v>12</v>
      </c>
    </row>
    <row r="88" spans="1:28" s="28" customFormat="1" ht="12.75">
      <c r="A88" s="125"/>
      <c r="B88" s="126" t="s">
        <v>152</v>
      </c>
      <c r="C88" s="113" t="s">
        <v>45</v>
      </c>
      <c r="D88" s="114">
        <v>2</v>
      </c>
      <c r="E88" s="115">
        <v>2</v>
      </c>
      <c r="F88" s="116">
        <v>3</v>
      </c>
      <c r="G88" s="117"/>
      <c r="H88" s="115"/>
      <c r="I88" s="118"/>
      <c r="J88" s="114"/>
      <c r="K88" s="115"/>
      <c r="L88" s="116"/>
      <c r="M88" s="117"/>
      <c r="N88" s="115"/>
      <c r="O88" s="118"/>
      <c r="P88" s="114"/>
      <c r="Q88" s="115">
        <v>5</v>
      </c>
      <c r="R88" s="116">
        <v>2</v>
      </c>
      <c r="S88" s="117"/>
      <c r="T88" s="115"/>
      <c r="U88" s="118"/>
      <c r="V88" s="114"/>
      <c r="W88" s="115"/>
      <c r="X88" s="116"/>
      <c r="Y88" s="113">
        <f t="shared" si="6"/>
        <v>2</v>
      </c>
      <c r="Z88" s="138">
        <f t="shared" si="7"/>
        <v>7</v>
      </c>
      <c r="AA88" s="113">
        <f t="shared" si="8"/>
        <v>5</v>
      </c>
      <c r="AB88" s="138">
        <f t="shared" si="9"/>
        <v>14</v>
      </c>
    </row>
    <row r="89" spans="1:28" s="28" customFormat="1" ht="12.75">
      <c r="A89" s="125"/>
      <c r="B89" s="126" t="s">
        <v>124</v>
      </c>
      <c r="C89" s="113" t="s">
        <v>45</v>
      </c>
      <c r="D89" s="114">
        <v>1</v>
      </c>
      <c r="E89" s="115">
        <v>1</v>
      </c>
      <c r="F89" s="116"/>
      <c r="G89" s="117"/>
      <c r="H89" s="115"/>
      <c r="I89" s="118"/>
      <c r="J89" s="114"/>
      <c r="K89" s="115"/>
      <c r="L89" s="116"/>
      <c r="M89" s="117"/>
      <c r="N89" s="115"/>
      <c r="O89" s="118"/>
      <c r="P89" s="114"/>
      <c r="Q89" s="115">
        <v>2</v>
      </c>
      <c r="R89" s="116">
        <v>3</v>
      </c>
      <c r="S89" s="117"/>
      <c r="T89" s="115"/>
      <c r="U89" s="118">
        <v>1</v>
      </c>
      <c r="V89" s="114"/>
      <c r="W89" s="115"/>
      <c r="X89" s="116"/>
      <c r="Y89" s="113">
        <f t="shared" si="6"/>
        <v>1</v>
      </c>
      <c r="Z89" s="138">
        <f t="shared" si="7"/>
        <v>3</v>
      </c>
      <c r="AA89" s="113">
        <f t="shared" si="8"/>
        <v>4</v>
      </c>
      <c r="AB89" s="138">
        <f t="shared" si="9"/>
        <v>8</v>
      </c>
    </row>
    <row r="90" spans="1:28" s="28" customFormat="1" ht="12.75">
      <c r="A90" s="125"/>
      <c r="B90" s="126" t="s">
        <v>234</v>
      </c>
      <c r="C90" s="113" t="s">
        <v>45</v>
      </c>
      <c r="D90" s="114">
        <v>1</v>
      </c>
      <c r="E90" s="115"/>
      <c r="F90" s="116"/>
      <c r="G90" s="117"/>
      <c r="H90" s="115"/>
      <c r="I90" s="118"/>
      <c r="J90" s="114"/>
      <c r="K90" s="115"/>
      <c r="L90" s="116"/>
      <c r="M90" s="117"/>
      <c r="N90" s="115"/>
      <c r="O90" s="118"/>
      <c r="P90" s="114"/>
      <c r="Q90" s="115"/>
      <c r="R90" s="116"/>
      <c r="S90" s="117"/>
      <c r="T90" s="115"/>
      <c r="U90" s="118">
        <v>1</v>
      </c>
      <c r="V90" s="114"/>
      <c r="W90" s="115"/>
      <c r="X90" s="116"/>
      <c r="Y90" s="113">
        <f t="shared" si="6"/>
        <v>1</v>
      </c>
      <c r="Z90" s="138">
        <f t="shared" si="7"/>
        <v>0</v>
      </c>
      <c r="AA90" s="113">
        <f t="shared" si="8"/>
        <v>1</v>
      </c>
      <c r="AB90" s="138">
        <f t="shared" si="9"/>
        <v>2</v>
      </c>
    </row>
    <row r="91" spans="1:28" s="28" customFormat="1" ht="12.75">
      <c r="A91" s="125"/>
      <c r="B91" s="126" t="s">
        <v>96</v>
      </c>
      <c r="C91" s="113" t="s">
        <v>45</v>
      </c>
      <c r="D91" s="114"/>
      <c r="E91" s="115"/>
      <c r="F91" s="116"/>
      <c r="G91" s="117"/>
      <c r="H91" s="115"/>
      <c r="I91" s="118"/>
      <c r="J91" s="114"/>
      <c r="K91" s="115"/>
      <c r="L91" s="116"/>
      <c r="M91" s="117"/>
      <c r="N91" s="115"/>
      <c r="O91" s="118">
        <v>1</v>
      </c>
      <c r="P91" s="114"/>
      <c r="Q91" s="115">
        <v>1</v>
      </c>
      <c r="R91" s="116"/>
      <c r="S91" s="117"/>
      <c r="T91" s="115">
        <v>3</v>
      </c>
      <c r="U91" s="118">
        <v>6</v>
      </c>
      <c r="V91" s="114"/>
      <c r="W91" s="115"/>
      <c r="X91" s="116"/>
      <c r="Y91" s="113">
        <f t="shared" si="6"/>
        <v>0</v>
      </c>
      <c r="Z91" s="138">
        <f t="shared" si="7"/>
        <v>4</v>
      </c>
      <c r="AA91" s="113">
        <f t="shared" si="8"/>
        <v>7</v>
      </c>
      <c r="AB91" s="138">
        <f t="shared" si="9"/>
        <v>11</v>
      </c>
    </row>
    <row r="92" spans="1:28" s="28" customFormat="1" ht="12.75">
      <c r="A92" s="125"/>
      <c r="B92" s="126" t="s">
        <v>320</v>
      </c>
      <c r="C92" s="113" t="s">
        <v>45</v>
      </c>
      <c r="D92" s="114"/>
      <c r="E92" s="115"/>
      <c r="F92" s="116"/>
      <c r="G92" s="117"/>
      <c r="H92" s="115"/>
      <c r="I92" s="118"/>
      <c r="J92" s="114"/>
      <c r="K92" s="115"/>
      <c r="L92" s="116"/>
      <c r="M92" s="117"/>
      <c r="N92" s="115"/>
      <c r="O92" s="118"/>
      <c r="P92" s="114"/>
      <c r="Q92" s="115">
        <v>1</v>
      </c>
      <c r="R92" s="116">
        <v>1</v>
      </c>
      <c r="S92" s="117">
        <v>1</v>
      </c>
      <c r="T92" s="115"/>
      <c r="U92" s="118">
        <v>2</v>
      </c>
      <c r="V92" s="114"/>
      <c r="W92" s="115"/>
      <c r="X92" s="116"/>
      <c r="Y92" s="113">
        <f t="shared" si="6"/>
        <v>1</v>
      </c>
      <c r="Z92" s="138">
        <f t="shared" si="7"/>
        <v>1</v>
      </c>
      <c r="AA92" s="113">
        <f t="shared" si="8"/>
        <v>3</v>
      </c>
      <c r="AB92" s="138">
        <f t="shared" si="9"/>
        <v>5</v>
      </c>
    </row>
    <row r="93" spans="1:28" s="28" customFormat="1" ht="12.75">
      <c r="A93" s="125"/>
      <c r="B93" s="105" t="s">
        <v>220</v>
      </c>
      <c r="C93" s="113" t="s">
        <v>45</v>
      </c>
      <c r="D93" s="114"/>
      <c r="E93" s="115"/>
      <c r="F93" s="116"/>
      <c r="G93" s="117"/>
      <c r="H93" s="115"/>
      <c r="I93" s="118"/>
      <c r="J93" s="114"/>
      <c r="K93" s="115"/>
      <c r="L93" s="116"/>
      <c r="M93" s="117"/>
      <c r="N93" s="115"/>
      <c r="O93" s="118"/>
      <c r="P93" s="114"/>
      <c r="Q93" s="115"/>
      <c r="R93" s="116"/>
      <c r="S93" s="117"/>
      <c r="T93" s="115"/>
      <c r="U93" s="118">
        <v>3</v>
      </c>
      <c r="V93" s="114"/>
      <c r="W93" s="115"/>
      <c r="X93" s="116"/>
      <c r="Y93" s="113">
        <f t="shared" si="6"/>
        <v>0</v>
      </c>
      <c r="Z93" s="138">
        <f t="shared" si="7"/>
        <v>0</v>
      </c>
      <c r="AA93" s="113">
        <f t="shared" si="8"/>
        <v>3</v>
      </c>
      <c r="AB93" s="138">
        <f t="shared" si="9"/>
        <v>3</v>
      </c>
    </row>
    <row r="94" spans="1:28" s="28" customFormat="1" ht="25.5">
      <c r="A94" s="125"/>
      <c r="B94" s="126" t="s">
        <v>160</v>
      </c>
      <c r="C94" s="113" t="s">
        <v>45</v>
      </c>
      <c r="D94" s="114">
        <v>1</v>
      </c>
      <c r="E94" s="115"/>
      <c r="F94" s="116">
        <v>5</v>
      </c>
      <c r="G94" s="117"/>
      <c r="H94" s="115"/>
      <c r="I94" s="118">
        <v>1</v>
      </c>
      <c r="J94" s="114"/>
      <c r="K94" s="115"/>
      <c r="L94" s="116"/>
      <c r="M94" s="117"/>
      <c r="N94" s="115">
        <v>1</v>
      </c>
      <c r="O94" s="118">
        <v>2</v>
      </c>
      <c r="P94" s="114"/>
      <c r="Q94" s="115">
        <v>2</v>
      </c>
      <c r="R94" s="116">
        <v>10</v>
      </c>
      <c r="S94" s="117">
        <v>2</v>
      </c>
      <c r="T94" s="115">
        <v>9</v>
      </c>
      <c r="U94" s="118">
        <v>46</v>
      </c>
      <c r="V94" s="114"/>
      <c r="W94" s="115"/>
      <c r="X94" s="116"/>
      <c r="Y94" s="113">
        <f t="shared" si="6"/>
        <v>3</v>
      </c>
      <c r="Z94" s="138">
        <f t="shared" si="7"/>
        <v>12</v>
      </c>
      <c r="AA94" s="113">
        <f t="shared" si="8"/>
        <v>64</v>
      </c>
      <c r="AB94" s="138">
        <f t="shared" si="9"/>
        <v>79</v>
      </c>
    </row>
    <row r="95" spans="1:28" s="28" customFormat="1" ht="12.75">
      <c r="A95" s="125"/>
      <c r="B95" s="126" t="s">
        <v>113</v>
      </c>
      <c r="C95" s="113" t="s">
        <v>45</v>
      </c>
      <c r="D95" s="114"/>
      <c r="E95" s="115"/>
      <c r="F95" s="116"/>
      <c r="G95" s="117"/>
      <c r="H95" s="115"/>
      <c r="I95" s="118"/>
      <c r="J95" s="114"/>
      <c r="K95" s="115"/>
      <c r="L95" s="116"/>
      <c r="M95" s="117"/>
      <c r="N95" s="115"/>
      <c r="O95" s="118"/>
      <c r="P95" s="114"/>
      <c r="Q95" s="115"/>
      <c r="R95" s="116"/>
      <c r="S95" s="117"/>
      <c r="T95" s="115">
        <v>3</v>
      </c>
      <c r="U95" s="118">
        <v>26</v>
      </c>
      <c r="V95" s="114"/>
      <c r="W95" s="115"/>
      <c r="X95" s="116"/>
      <c r="Y95" s="113">
        <f t="shared" si="6"/>
        <v>0</v>
      </c>
      <c r="Z95" s="138">
        <f t="shared" si="7"/>
        <v>3</v>
      </c>
      <c r="AA95" s="113">
        <f t="shared" si="8"/>
        <v>26</v>
      </c>
      <c r="AB95" s="138">
        <f t="shared" si="9"/>
        <v>29</v>
      </c>
    </row>
    <row r="96" spans="1:28" ht="15.75">
      <c r="A96" s="62"/>
      <c r="B96" s="39" t="s">
        <v>194</v>
      </c>
      <c r="C96" s="49" t="s">
        <v>45</v>
      </c>
      <c r="D96" s="82">
        <f>SUM(D82:D95)</f>
        <v>78</v>
      </c>
      <c r="E96" s="40">
        <f aca="true" t="shared" si="12" ref="E96:X96">SUM(E82:E95)</f>
        <v>257</v>
      </c>
      <c r="F96" s="79">
        <f t="shared" si="12"/>
        <v>587</v>
      </c>
      <c r="G96" s="95">
        <f t="shared" si="12"/>
        <v>5</v>
      </c>
      <c r="H96" s="40">
        <f t="shared" si="12"/>
        <v>26</v>
      </c>
      <c r="I96" s="97">
        <f t="shared" si="12"/>
        <v>79</v>
      </c>
      <c r="J96" s="82">
        <f t="shared" si="12"/>
        <v>0</v>
      </c>
      <c r="K96" s="40">
        <f t="shared" si="12"/>
        <v>0</v>
      </c>
      <c r="L96" s="79">
        <f t="shared" si="12"/>
        <v>0</v>
      </c>
      <c r="M96" s="95">
        <f t="shared" si="12"/>
        <v>3</v>
      </c>
      <c r="N96" s="40">
        <f t="shared" si="12"/>
        <v>2</v>
      </c>
      <c r="O96" s="97">
        <f t="shared" si="12"/>
        <v>14</v>
      </c>
      <c r="P96" s="82">
        <f t="shared" si="12"/>
        <v>140</v>
      </c>
      <c r="Q96" s="40">
        <f t="shared" si="12"/>
        <v>587</v>
      </c>
      <c r="R96" s="79">
        <f t="shared" si="12"/>
        <v>1544</v>
      </c>
      <c r="S96" s="95">
        <f t="shared" si="12"/>
        <v>29</v>
      </c>
      <c r="T96" s="40">
        <f t="shared" si="12"/>
        <v>187</v>
      </c>
      <c r="U96" s="97">
        <f t="shared" si="12"/>
        <v>697</v>
      </c>
      <c r="V96" s="82">
        <f t="shared" si="12"/>
        <v>0</v>
      </c>
      <c r="W96" s="40">
        <f t="shared" si="12"/>
        <v>0</v>
      </c>
      <c r="X96" s="79">
        <f t="shared" si="12"/>
        <v>0</v>
      </c>
      <c r="Y96" s="49">
        <f t="shared" si="6"/>
        <v>255</v>
      </c>
      <c r="Z96" s="75">
        <f t="shared" si="7"/>
        <v>1059</v>
      </c>
      <c r="AA96" s="49">
        <f t="shared" si="8"/>
        <v>2921</v>
      </c>
      <c r="AB96" s="75">
        <f t="shared" si="9"/>
        <v>4235</v>
      </c>
    </row>
    <row r="97" spans="1:28" ht="25.5">
      <c r="A97" s="63"/>
      <c r="B97" s="21" t="s">
        <v>327</v>
      </c>
      <c r="C97" s="193" t="s">
        <v>327</v>
      </c>
      <c r="D97" s="72">
        <v>13</v>
      </c>
      <c r="E97" s="25">
        <v>5</v>
      </c>
      <c r="F97" s="78"/>
      <c r="G97" s="96">
        <v>2</v>
      </c>
      <c r="H97" s="25"/>
      <c r="I97" s="98"/>
      <c r="J97" s="72"/>
      <c r="K97" s="25"/>
      <c r="L97" s="78"/>
      <c r="M97" s="96">
        <v>3</v>
      </c>
      <c r="N97" s="25">
        <v>3</v>
      </c>
      <c r="O97" s="98">
        <v>3</v>
      </c>
      <c r="P97" s="72"/>
      <c r="Q97" s="25">
        <v>1</v>
      </c>
      <c r="R97" s="78">
        <v>2</v>
      </c>
      <c r="S97" s="96"/>
      <c r="T97" s="25"/>
      <c r="U97" s="98"/>
      <c r="V97" s="72"/>
      <c r="W97" s="25"/>
      <c r="X97" s="78"/>
      <c r="Y97" s="47">
        <f t="shared" si="6"/>
        <v>18</v>
      </c>
      <c r="Z97" s="76">
        <f t="shared" si="7"/>
        <v>9</v>
      </c>
      <c r="AA97" s="47">
        <f t="shared" si="8"/>
        <v>5</v>
      </c>
      <c r="AB97" s="76">
        <f t="shared" si="9"/>
        <v>32</v>
      </c>
    </row>
    <row r="98" spans="1:28" s="28" customFormat="1" ht="25.5">
      <c r="A98" s="125"/>
      <c r="B98" s="126" t="s">
        <v>337</v>
      </c>
      <c r="C98" s="105" t="s">
        <v>327</v>
      </c>
      <c r="D98" s="114"/>
      <c r="E98" s="115"/>
      <c r="F98" s="116"/>
      <c r="G98" s="117"/>
      <c r="H98" s="115"/>
      <c r="I98" s="118"/>
      <c r="J98" s="114"/>
      <c r="K98" s="115"/>
      <c r="L98" s="116"/>
      <c r="M98" s="117">
        <v>1</v>
      </c>
      <c r="N98" s="115"/>
      <c r="O98" s="118"/>
      <c r="P98" s="114"/>
      <c r="Q98" s="115"/>
      <c r="R98" s="116"/>
      <c r="S98" s="117"/>
      <c r="T98" s="115"/>
      <c r="U98" s="118"/>
      <c r="V98" s="114"/>
      <c r="W98" s="115"/>
      <c r="X98" s="116"/>
      <c r="Y98" s="113">
        <f t="shared" si="6"/>
        <v>1</v>
      </c>
      <c r="Z98" s="138">
        <f t="shared" si="7"/>
        <v>0</v>
      </c>
      <c r="AA98" s="113">
        <f t="shared" si="8"/>
        <v>0</v>
      </c>
      <c r="AB98" s="138">
        <f t="shared" si="9"/>
        <v>1</v>
      </c>
    </row>
    <row r="99" spans="1:28" s="28" customFormat="1" ht="25.5">
      <c r="A99" s="125"/>
      <c r="B99" s="126" t="s">
        <v>338</v>
      </c>
      <c r="C99" s="105" t="s">
        <v>327</v>
      </c>
      <c r="D99" s="114">
        <v>2</v>
      </c>
      <c r="E99" s="115">
        <v>1</v>
      </c>
      <c r="F99" s="116"/>
      <c r="G99" s="117">
        <v>2</v>
      </c>
      <c r="H99" s="115"/>
      <c r="I99" s="118"/>
      <c r="J99" s="114"/>
      <c r="K99" s="115"/>
      <c r="L99" s="116"/>
      <c r="M99" s="117"/>
      <c r="N99" s="115"/>
      <c r="O99" s="118"/>
      <c r="P99" s="114"/>
      <c r="Q99" s="115">
        <v>1</v>
      </c>
      <c r="R99" s="116">
        <v>1</v>
      </c>
      <c r="S99" s="117"/>
      <c r="T99" s="115"/>
      <c r="U99" s="118"/>
      <c r="V99" s="114"/>
      <c r="W99" s="115"/>
      <c r="X99" s="116"/>
      <c r="Y99" s="113">
        <f t="shared" si="6"/>
        <v>4</v>
      </c>
      <c r="Z99" s="138">
        <f t="shared" si="7"/>
        <v>2</v>
      </c>
      <c r="AA99" s="113">
        <f t="shared" si="8"/>
        <v>1</v>
      </c>
      <c r="AB99" s="138">
        <f t="shared" si="9"/>
        <v>7</v>
      </c>
    </row>
    <row r="100" spans="1:28" s="28" customFormat="1" ht="25.5">
      <c r="A100" s="125"/>
      <c r="B100" s="126" t="s">
        <v>339</v>
      </c>
      <c r="C100" s="105" t="s">
        <v>327</v>
      </c>
      <c r="D100" s="114">
        <v>6</v>
      </c>
      <c r="E100" s="115">
        <v>4</v>
      </c>
      <c r="F100" s="116"/>
      <c r="G100" s="117"/>
      <c r="H100" s="115"/>
      <c r="I100" s="118"/>
      <c r="J100" s="114"/>
      <c r="K100" s="115"/>
      <c r="L100" s="116"/>
      <c r="M100" s="117"/>
      <c r="N100" s="115"/>
      <c r="O100" s="118"/>
      <c r="P100" s="114"/>
      <c r="Q100" s="115"/>
      <c r="R100" s="116"/>
      <c r="S100" s="117"/>
      <c r="T100" s="115"/>
      <c r="U100" s="118"/>
      <c r="V100" s="114"/>
      <c r="W100" s="115"/>
      <c r="X100" s="116"/>
      <c r="Y100" s="113">
        <f t="shared" si="6"/>
        <v>6</v>
      </c>
      <c r="Z100" s="138">
        <f t="shared" si="7"/>
        <v>4</v>
      </c>
      <c r="AA100" s="113">
        <f t="shared" si="8"/>
        <v>0</v>
      </c>
      <c r="AB100" s="138">
        <f t="shared" si="9"/>
        <v>10</v>
      </c>
    </row>
    <row r="101" spans="1:28" s="28" customFormat="1" ht="25.5">
      <c r="A101" s="125"/>
      <c r="B101" s="126" t="s">
        <v>325</v>
      </c>
      <c r="C101" s="105" t="s">
        <v>327</v>
      </c>
      <c r="D101" s="114"/>
      <c r="E101" s="115"/>
      <c r="F101" s="116"/>
      <c r="G101" s="117"/>
      <c r="H101" s="115"/>
      <c r="I101" s="118"/>
      <c r="J101" s="114"/>
      <c r="K101" s="115"/>
      <c r="L101" s="116"/>
      <c r="M101" s="117">
        <v>1</v>
      </c>
      <c r="N101" s="115"/>
      <c r="O101" s="118"/>
      <c r="P101" s="114"/>
      <c r="Q101" s="115"/>
      <c r="R101" s="116"/>
      <c r="S101" s="117"/>
      <c r="T101" s="115"/>
      <c r="U101" s="118"/>
      <c r="V101" s="114"/>
      <c r="W101" s="115"/>
      <c r="X101" s="116"/>
      <c r="Y101" s="113">
        <f t="shared" si="6"/>
        <v>1</v>
      </c>
      <c r="Z101" s="138">
        <f t="shared" si="7"/>
        <v>0</v>
      </c>
      <c r="AA101" s="113">
        <f t="shared" si="8"/>
        <v>0</v>
      </c>
      <c r="AB101" s="138">
        <f t="shared" si="9"/>
        <v>1</v>
      </c>
    </row>
    <row r="102" spans="1:28" s="28" customFormat="1" ht="25.5">
      <c r="A102" s="125"/>
      <c r="B102" s="126" t="s">
        <v>326</v>
      </c>
      <c r="C102" s="105" t="s">
        <v>327</v>
      </c>
      <c r="D102" s="114">
        <v>3</v>
      </c>
      <c r="E102" s="115"/>
      <c r="F102" s="116"/>
      <c r="G102" s="117"/>
      <c r="H102" s="115"/>
      <c r="I102" s="118"/>
      <c r="J102" s="114"/>
      <c r="K102" s="115"/>
      <c r="L102" s="116"/>
      <c r="M102" s="117"/>
      <c r="N102" s="115"/>
      <c r="O102" s="118"/>
      <c r="P102" s="114"/>
      <c r="Q102" s="115"/>
      <c r="R102" s="116"/>
      <c r="S102" s="117"/>
      <c r="T102" s="115"/>
      <c r="U102" s="118"/>
      <c r="V102" s="114"/>
      <c r="W102" s="115"/>
      <c r="X102" s="116"/>
      <c r="Y102" s="113">
        <f t="shared" si="6"/>
        <v>3</v>
      </c>
      <c r="Z102" s="138">
        <f t="shared" si="7"/>
        <v>0</v>
      </c>
      <c r="AA102" s="113">
        <f t="shared" si="8"/>
        <v>0</v>
      </c>
      <c r="AB102" s="138">
        <f t="shared" si="9"/>
        <v>3</v>
      </c>
    </row>
    <row r="103" spans="1:28" s="28" customFormat="1" ht="25.5">
      <c r="A103" s="125"/>
      <c r="B103" s="126" t="s">
        <v>324</v>
      </c>
      <c r="C103" s="105" t="s">
        <v>327</v>
      </c>
      <c r="D103" s="114"/>
      <c r="E103" s="115"/>
      <c r="F103" s="116"/>
      <c r="G103" s="117"/>
      <c r="H103" s="115"/>
      <c r="I103" s="118"/>
      <c r="J103" s="114"/>
      <c r="K103" s="115"/>
      <c r="L103" s="116"/>
      <c r="M103" s="117">
        <v>1</v>
      </c>
      <c r="N103" s="115">
        <v>1</v>
      </c>
      <c r="O103" s="118"/>
      <c r="P103" s="114"/>
      <c r="Q103" s="115"/>
      <c r="R103" s="116"/>
      <c r="S103" s="117"/>
      <c r="T103" s="115"/>
      <c r="U103" s="118"/>
      <c r="V103" s="114"/>
      <c r="W103" s="115"/>
      <c r="X103" s="116"/>
      <c r="Y103" s="113">
        <f t="shared" si="6"/>
        <v>1</v>
      </c>
      <c r="Z103" s="138">
        <f t="shared" si="7"/>
        <v>1</v>
      </c>
      <c r="AA103" s="113">
        <f t="shared" si="8"/>
        <v>0</v>
      </c>
      <c r="AB103" s="138">
        <f t="shared" si="9"/>
        <v>2</v>
      </c>
    </row>
    <row r="104" spans="1:28" s="28" customFormat="1" ht="25.5">
      <c r="A104" s="125"/>
      <c r="B104" s="126" t="s">
        <v>340</v>
      </c>
      <c r="C104" s="105" t="s">
        <v>327</v>
      </c>
      <c r="D104" s="114">
        <v>1</v>
      </c>
      <c r="E104" s="115"/>
      <c r="F104" s="116"/>
      <c r="G104" s="117"/>
      <c r="H104" s="115"/>
      <c r="I104" s="118"/>
      <c r="J104" s="114"/>
      <c r="K104" s="115"/>
      <c r="L104" s="116"/>
      <c r="M104" s="117"/>
      <c r="N104" s="115"/>
      <c r="O104" s="118"/>
      <c r="P104" s="114"/>
      <c r="Q104" s="115"/>
      <c r="R104" s="116"/>
      <c r="S104" s="117"/>
      <c r="T104" s="115"/>
      <c r="U104" s="118"/>
      <c r="V104" s="114"/>
      <c r="W104" s="115"/>
      <c r="X104" s="116"/>
      <c r="Y104" s="113">
        <f t="shared" si="6"/>
        <v>1</v>
      </c>
      <c r="Z104" s="138">
        <f t="shared" si="7"/>
        <v>0</v>
      </c>
      <c r="AA104" s="113">
        <f t="shared" si="8"/>
        <v>0</v>
      </c>
      <c r="AB104" s="138">
        <f t="shared" si="9"/>
        <v>1</v>
      </c>
    </row>
    <row r="105" spans="1:28" s="28" customFormat="1" ht="25.5">
      <c r="A105" s="125"/>
      <c r="B105" s="126" t="s">
        <v>63</v>
      </c>
      <c r="C105" s="105" t="s">
        <v>327</v>
      </c>
      <c r="D105" s="114"/>
      <c r="E105" s="115"/>
      <c r="F105" s="116"/>
      <c r="G105" s="117"/>
      <c r="H105" s="115"/>
      <c r="I105" s="118"/>
      <c r="J105" s="114"/>
      <c r="K105" s="115"/>
      <c r="L105" s="116"/>
      <c r="M105" s="117"/>
      <c r="N105" s="115"/>
      <c r="O105" s="118"/>
      <c r="P105" s="114"/>
      <c r="Q105" s="115"/>
      <c r="R105" s="116">
        <v>1</v>
      </c>
      <c r="S105" s="117"/>
      <c r="T105" s="115"/>
      <c r="U105" s="118"/>
      <c r="V105" s="114"/>
      <c r="W105" s="115"/>
      <c r="X105" s="116"/>
      <c r="Y105" s="113">
        <f t="shared" si="6"/>
        <v>0</v>
      </c>
      <c r="Z105" s="138">
        <f t="shared" si="7"/>
        <v>0</v>
      </c>
      <c r="AA105" s="113">
        <f t="shared" si="8"/>
        <v>1</v>
      </c>
      <c r="AB105" s="138">
        <f t="shared" si="9"/>
        <v>1</v>
      </c>
    </row>
    <row r="106" spans="1:28" s="28" customFormat="1" ht="25.5">
      <c r="A106" s="125"/>
      <c r="B106" s="126" t="s">
        <v>84</v>
      </c>
      <c r="C106" s="105" t="s">
        <v>327</v>
      </c>
      <c r="D106" s="114"/>
      <c r="E106" s="115"/>
      <c r="F106" s="116"/>
      <c r="G106" s="117"/>
      <c r="H106" s="115"/>
      <c r="I106" s="118"/>
      <c r="J106" s="114"/>
      <c r="K106" s="115"/>
      <c r="L106" s="116"/>
      <c r="M106" s="117"/>
      <c r="N106" s="115">
        <v>1</v>
      </c>
      <c r="O106" s="118">
        <v>1</v>
      </c>
      <c r="P106" s="114"/>
      <c r="Q106" s="115"/>
      <c r="R106" s="116"/>
      <c r="S106" s="117"/>
      <c r="T106" s="115"/>
      <c r="U106" s="118"/>
      <c r="V106" s="114"/>
      <c r="W106" s="115"/>
      <c r="X106" s="116"/>
      <c r="Y106" s="113">
        <f t="shared" si="6"/>
        <v>0</v>
      </c>
      <c r="Z106" s="138">
        <f t="shared" si="7"/>
        <v>1</v>
      </c>
      <c r="AA106" s="113">
        <f t="shared" si="8"/>
        <v>1</v>
      </c>
      <c r="AB106" s="138">
        <f t="shared" si="9"/>
        <v>2</v>
      </c>
    </row>
    <row r="107" spans="1:28" s="28" customFormat="1" ht="25.5">
      <c r="A107" s="125"/>
      <c r="B107" s="126" t="s">
        <v>34</v>
      </c>
      <c r="C107" s="105" t="s">
        <v>327</v>
      </c>
      <c r="D107" s="114">
        <v>1</v>
      </c>
      <c r="E107" s="115"/>
      <c r="F107" s="116"/>
      <c r="G107" s="117"/>
      <c r="H107" s="115"/>
      <c r="I107" s="118"/>
      <c r="J107" s="114"/>
      <c r="K107" s="115"/>
      <c r="L107" s="116"/>
      <c r="M107" s="117"/>
      <c r="N107" s="115"/>
      <c r="O107" s="118"/>
      <c r="P107" s="114"/>
      <c r="Q107" s="115"/>
      <c r="R107" s="116"/>
      <c r="S107" s="117"/>
      <c r="T107" s="115"/>
      <c r="U107" s="118"/>
      <c r="V107" s="114"/>
      <c r="W107" s="115"/>
      <c r="X107" s="116"/>
      <c r="Y107" s="113">
        <f t="shared" si="6"/>
        <v>1</v>
      </c>
      <c r="Z107" s="138">
        <f t="shared" si="7"/>
        <v>0</v>
      </c>
      <c r="AA107" s="113">
        <f t="shared" si="8"/>
        <v>0</v>
      </c>
      <c r="AB107" s="138">
        <f t="shared" si="9"/>
        <v>1</v>
      </c>
    </row>
    <row r="108" spans="1:28" s="28" customFormat="1" ht="25.5">
      <c r="A108" s="125"/>
      <c r="B108" s="126" t="s">
        <v>133</v>
      </c>
      <c r="C108" s="105" t="s">
        <v>327</v>
      </c>
      <c r="D108" s="114"/>
      <c r="E108" s="115"/>
      <c r="F108" s="116"/>
      <c r="G108" s="117"/>
      <c r="H108" s="115"/>
      <c r="I108" s="118"/>
      <c r="J108" s="114"/>
      <c r="K108" s="115"/>
      <c r="L108" s="116"/>
      <c r="M108" s="117"/>
      <c r="N108" s="115">
        <v>1</v>
      </c>
      <c r="O108" s="118">
        <v>2</v>
      </c>
      <c r="P108" s="114"/>
      <c r="Q108" s="115"/>
      <c r="R108" s="116"/>
      <c r="S108" s="117"/>
      <c r="T108" s="115"/>
      <c r="U108" s="118"/>
      <c r="V108" s="114"/>
      <c r="W108" s="115"/>
      <c r="X108" s="116"/>
      <c r="Y108" s="113">
        <f t="shared" si="6"/>
        <v>0</v>
      </c>
      <c r="Z108" s="138">
        <f t="shared" si="7"/>
        <v>1</v>
      </c>
      <c r="AA108" s="113">
        <f t="shared" si="8"/>
        <v>2</v>
      </c>
      <c r="AB108" s="138">
        <f t="shared" si="9"/>
        <v>3</v>
      </c>
    </row>
    <row r="109" spans="1:28" ht="31.5">
      <c r="A109" s="62"/>
      <c r="B109" s="39" t="s">
        <v>256</v>
      </c>
      <c r="C109" s="194" t="s">
        <v>327</v>
      </c>
      <c r="D109" s="82">
        <f>SUM(D98:D108)</f>
        <v>13</v>
      </c>
      <c r="E109" s="40">
        <f aca="true" t="shared" si="13" ref="E109:X109">SUM(E98:E108)</f>
        <v>5</v>
      </c>
      <c r="F109" s="79">
        <f t="shared" si="13"/>
        <v>0</v>
      </c>
      <c r="G109" s="95">
        <f t="shared" si="13"/>
        <v>2</v>
      </c>
      <c r="H109" s="40">
        <f t="shared" si="13"/>
        <v>0</v>
      </c>
      <c r="I109" s="97">
        <f t="shared" si="13"/>
        <v>0</v>
      </c>
      <c r="J109" s="82">
        <f t="shared" si="13"/>
        <v>0</v>
      </c>
      <c r="K109" s="40">
        <f t="shared" si="13"/>
        <v>0</v>
      </c>
      <c r="L109" s="79">
        <f t="shared" si="13"/>
        <v>0</v>
      </c>
      <c r="M109" s="95">
        <f t="shared" si="13"/>
        <v>3</v>
      </c>
      <c r="N109" s="40">
        <f t="shared" si="13"/>
        <v>3</v>
      </c>
      <c r="O109" s="97">
        <f t="shared" si="13"/>
        <v>3</v>
      </c>
      <c r="P109" s="82">
        <f t="shared" si="13"/>
        <v>0</v>
      </c>
      <c r="Q109" s="40">
        <f t="shared" si="13"/>
        <v>1</v>
      </c>
      <c r="R109" s="79">
        <f t="shared" si="13"/>
        <v>2</v>
      </c>
      <c r="S109" s="95">
        <f t="shared" si="13"/>
        <v>0</v>
      </c>
      <c r="T109" s="40">
        <f t="shared" si="13"/>
        <v>0</v>
      </c>
      <c r="U109" s="97">
        <f t="shared" si="13"/>
        <v>0</v>
      </c>
      <c r="V109" s="82">
        <f t="shared" si="13"/>
        <v>0</v>
      </c>
      <c r="W109" s="40">
        <f t="shared" si="13"/>
        <v>0</v>
      </c>
      <c r="X109" s="79">
        <f t="shared" si="13"/>
        <v>0</v>
      </c>
      <c r="Y109" s="49">
        <f t="shared" si="6"/>
        <v>18</v>
      </c>
      <c r="Z109" s="75">
        <f t="shared" si="7"/>
        <v>9</v>
      </c>
      <c r="AA109" s="49">
        <f t="shared" si="8"/>
        <v>5</v>
      </c>
      <c r="AB109" s="75">
        <f t="shared" si="9"/>
        <v>32</v>
      </c>
    </row>
    <row r="110" spans="1:28" ht="31.5">
      <c r="A110" s="63"/>
      <c r="B110" s="21" t="s">
        <v>71</v>
      </c>
      <c r="C110" s="47" t="s">
        <v>47</v>
      </c>
      <c r="D110" s="72"/>
      <c r="E110" s="25">
        <v>3</v>
      </c>
      <c r="F110" s="78">
        <v>15</v>
      </c>
      <c r="G110" s="96"/>
      <c r="H110" s="25"/>
      <c r="I110" s="98"/>
      <c r="J110" s="72"/>
      <c r="K110" s="25"/>
      <c r="L110" s="78"/>
      <c r="M110" s="96">
        <v>2</v>
      </c>
      <c r="N110" s="25">
        <v>7</v>
      </c>
      <c r="O110" s="98">
        <v>32</v>
      </c>
      <c r="P110" s="72">
        <v>4</v>
      </c>
      <c r="Q110" s="25">
        <v>2</v>
      </c>
      <c r="R110" s="78">
        <v>28</v>
      </c>
      <c r="S110" s="96">
        <v>19</v>
      </c>
      <c r="T110" s="25">
        <v>141</v>
      </c>
      <c r="U110" s="98">
        <v>639</v>
      </c>
      <c r="V110" s="72"/>
      <c r="W110" s="25"/>
      <c r="X110" s="78"/>
      <c r="Y110" s="47">
        <f t="shared" si="6"/>
        <v>25</v>
      </c>
      <c r="Z110" s="76">
        <f t="shared" si="7"/>
        <v>153</v>
      </c>
      <c r="AA110" s="47">
        <f t="shared" si="8"/>
        <v>714</v>
      </c>
      <c r="AB110" s="76">
        <f t="shared" si="9"/>
        <v>892</v>
      </c>
    </row>
    <row r="111" spans="1:28" s="28" customFormat="1" ht="12.75">
      <c r="A111" s="125"/>
      <c r="B111" s="126" t="s">
        <v>138</v>
      </c>
      <c r="C111" s="113" t="s">
        <v>47</v>
      </c>
      <c r="D111" s="114">
        <v>0</v>
      </c>
      <c r="E111" s="115"/>
      <c r="F111" s="116">
        <v>3</v>
      </c>
      <c r="G111" s="117"/>
      <c r="H111" s="115"/>
      <c r="I111" s="118"/>
      <c r="J111" s="114"/>
      <c r="K111" s="115"/>
      <c r="L111" s="116"/>
      <c r="M111" s="117"/>
      <c r="N111" s="115"/>
      <c r="O111" s="118"/>
      <c r="P111" s="114"/>
      <c r="Q111" s="115"/>
      <c r="R111" s="116">
        <v>7</v>
      </c>
      <c r="S111" s="117"/>
      <c r="T111" s="115"/>
      <c r="U111" s="118"/>
      <c r="V111" s="114"/>
      <c r="W111" s="115"/>
      <c r="X111" s="116"/>
      <c r="Y111" s="113">
        <f t="shared" si="6"/>
        <v>0</v>
      </c>
      <c r="Z111" s="138">
        <f t="shared" si="7"/>
        <v>0</v>
      </c>
      <c r="AA111" s="113">
        <f t="shared" si="8"/>
        <v>10</v>
      </c>
      <c r="AB111" s="138">
        <f t="shared" si="9"/>
        <v>10</v>
      </c>
    </row>
    <row r="112" spans="1:28" s="28" customFormat="1" ht="12.75">
      <c r="A112" s="125"/>
      <c r="B112" s="126" t="s">
        <v>72</v>
      </c>
      <c r="C112" s="113" t="s">
        <v>47</v>
      </c>
      <c r="D112" s="114"/>
      <c r="E112" s="115"/>
      <c r="F112" s="116">
        <v>6</v>
      </c>
      <c r="G112" s="117"/>
      <c r="H112" s="115"/>
      <c r="I112" s="118"/>
      <c r="J112" s="114"/>
      <c r="K112" s="115"/>
      <c r="L112" s="116"/>
      <c r="M112" s="117"/>
      <c r="N112" s="115">
        <v>3</v>
      </c>
      <c r="O112" s="118">
        <v>25</v>
      </c>
      <c r="P112" s="114">
        <v>1</v>
      </c>
      <c r="Q112" s="115">
        <v>1</v>
      </c>
      <c r="R112" s="116">
        <v>4</v>
      </c>
      <c r="S112" s="117">
        <v>4</v>
      </c>
      <c r="T112" s="115">
        <v>35</v>
      </c>
      <c r="U112" s="118">
        <v>209</v>
      </c>
      <c r="V112" s="114"/>
      <c r="W112" s="115"/>
      <c r="X112" s="116"/>
      <c r="Y112" s="113">
        <f t="shared" si="6"/>
        <v>5</v>
      </c>
      <c r="Z112" s="138">
        <f t="shared" si="7"/>
        <v>39</v>
      </c>
      <c r="AA112" s="113">
        <f t="shared" si="8"/>
        <v>244</v>
      </c>
      <c r="AB112" s="138">
        <f t="shared" si="9"/>
        <v>288</v>
      </c>
    </row>
    <row r="113" spans="1:28" s="28" customFormat="1" ht="12.75">
      <c r="A113" s="125"/>
      <c r="B113" s="126" t="s">
        <v>36</v>
      </c>
      <c r="C113" s="113" t="s">
        <v>47</v>
      </c>
      <c r="D113" s="114"/>
      <c r="E113" s="115"/>
      <c r="F113" s="116"/>
      <c r="G113" s="117"/>
      <c r="H113" s="115"/>
      <c r="I113" s="118"/>
      <c r="J113" s="114"/>
      <c r="K113" s="115"/>
      <c r="L113" s="116"/>
      <c r="M113" s="117"/>
      <c r="N113" s="115"/>
      <c r="O113" s="118"/>
      <c r="P113" s="114"/>
      <c r="Q113" s="115"/>
      <c r="R113" s="116"/>
      <c r="S113" s="117"/>
      <c r="T113" s="115"/>
      <c r="U113" s="118">
        <v>1</v>
      </c>
      <c r="V113" s="114"/>
      <c r="W113" s="115"/>
      <c r="X113" s="116"/>
      <c r="Y113" s="113">
        <f t="shared" si="6"/>
        <v>0</v>
      </c>
      <c r="Z113" s="138">
        <f t="shared" si="7"/>
        <v>0</v>
      </c>
      <c r="AA113" s="113">
        <f t="shared" si="8"/>
        <v>1</v>
      </c>
      <c r="AB113" s="138">
        <f t="shared" si="9"/>
        <v>1</v>
      </c>
    </row>
    <row r="114" spans="1:28" s="28" customFormat="1" ht="12.75">
      <c r="A114" s="125"/>
      <c r="B114" s="126" t="s">
        <v>60</v>
      </c>
      <c r="C114" s="113" t="s">
        <v>47</v>
      </c>
      <c r="D114" s="114"/>
      <c r="E114" s="115">
        <v>2</v>
      </c>
      <c r="F114" s="116"/>
      <c r="G114" s="117"/>
      <c r="H114" s="115"/>
      <c r="I114" s="118"/>
      <c r="J114" s="114"/>
      <c r="K114" s="115"/>
      <c r="L114" s="116"/>
      <c r="M114" s="117"/>
      <c r="N114" s="115"/>
      <c r="O114" s="118"/>
      <c r="P114" s="114"/>
      <c r="Q114" s="115">
        <v>1</v>
      </c>
      <c r="R114" s="116">
        <v>7</v>
      </c>
      <c r="S114" s="117"/>
      <c r="T114" s="115">
        <v>6</v>
      </c>
      <c r="U114" s="118">
        <v>18</v>
      </c>
      <c r="V114" s="114"/>
      <c r="W114" s="115"/>
      <c r="X114" s="116"/>
      <c r="Y114" s="113">
        <f t="shared" si="6"/>
        <v>0</v>
      </c>
      <c r="Z114" s="138">
        <f t="shared" si="7"/>
        <v>9</v>
      </c>
      <c r="AA114" s="113">
        <f t="shared" si="8"/>
        <v>25</v>
      </c>
      <c r="AB114" s="138">
        <f t="shared" si="9"/>
        <v>34</v>
      </c>
    </row>
    <row r="115" spans="1:28" s="28" customFormat="1" ht="12.75">
      <c r="A115" s="125"/>
      <c r="B115" s="126" t="s">
        <v>37</v>
      </c>
      <c r="C115" s="113" t="s">
        <v>47</v>
      </c>
      <c r="D115" s="114"/>
      <c r="E115" s="115">
        <v>1</v>
      </c>
      <c r="F115" s="116">
        <v>5</v>
      </c>
      <c r="G115" s="117"/>
      <c r="H115" s="115"/>
      <c r="I115" s="118"/>
      <c r="J115" s="114"/>
      <c r="K115" s="115"/>
      <c r="L115" s="116"/>
      <c r="M115" s="117">
        <v>1</v>
      </c>
      <c r="N115" s="115"/>
      <c r="O115" s="118"/>
      <c r="P115" s="114">
        <v>3</v>
      </c>
      <c r="Q115" s="115"/>
      <c r="R115" s="116">
        <v>9</v>
      </c>
      <c r="S115" s="117"/>
      <c r="T115" s="115">
        <v>11</v>
      </c>
      <c r="U115" s="118">
        <v>36</v>
      </c>
      <c r="V115" s="114"/>
      <c r="W115" s="115"/>
      <c r="X115" s="116"/>
      <c r="Y115" s="113">
        <f t="shared" si="6"/>
        <v>4</v>
      </c>
      <c r="Z115" s="138">
        <f t="shared" si="7"/>
        <v>12</v>
      </c>
      <c r="AA115" s="113">
        <f t="shared" si="8"/>
        <v>50</v>
      </c>
      <c r="AB115" s="138">
        <f t="shared" si="9"/>
        <v>66</v>
      </c>
    </row>
    <row r="116" spans="1:28" s="28" customFormat="1" ht="12.75">
      <c r="A116" s="125"/>
      <c r="B116" s="126" t="s">
        <v>97</v>
      </c>
      <c r="C116" s="113" t="s">
        <v>47</v>
      </c>
      <c r="D116" s="114"/>
      <c r="E116" s="115"/>
      <c r="F116" s="116"/>
      <c r="G116" s="117"/>
      <c r="H116" s="115"/>
      <c r="I116" s="118"/>
      <c r="J116" s="114"/>
      <c r="K116" s="115"/>
      <c r="L116" s="116"/>
      <c r="M116" s="117"/>
      <c r="N116" s="115"/>
      <c r="O116" s="118"/>
      <c r="P116" s="114"/>
      <c r="Q116" s="115"/>
      <c r="R116" s="116">
        <v>1</v>
      </c>
      <c r="S116" s="117"/>
      <c r="T116" s="115">
        <v>2</v>
      </c>
      <c r="U116" s="118">
        <v>12</v>
      </c>
      <c r="V116" s="114"/>
      <c r="W116" s="115"/>
      <c r="X116" s="116"/>
      <c r="Y116" s="113">
        <f t="shared" si="6"/>
        <v>0</v>
      </c>
      <c r="Z116" s="138">
        <f t="shared" si="7"/>
        <v>2</v>
      </c>
      <c r="AA116" s="113">
        <f t="shared" si="8"/>
        <v>13</v>
      </c>
      <c r="AB116" s="138">
        <f t="shared" si="9"/>
        <v>15</v>
      </c>
    </row>
    <row r="117" spans="1:28" s="28" customFormat="1" ht="12.75">
      <c r="A117" s="125"/>
      <c r="B117" s="126" t="s">
        <v>73</v>
      </c>
      <c r="C117" s="113" t="s">
        <v>47</v>
      </c>
      <c r="D117" s="114"/>
      <c r="E117" s="115"/>
      <c r="F117" s="116"/>
      <c r="G117" s="117"/>
      <c r="H117" s="115"/>
      <c r="I117" s="118"/>
      <c r="J117" s="114"/>
      <c r="K117" s="115"/>
      <c r="L117" s="116"/>
      <c r="M117" s="117">
        <v>1</v>
      </c>
      <c r="N117" s="115"/>
      <c r="O117" s="118"/>
      <c r="P117" s="114"/>
      <c r="Q117" s="115"/>
      <c r="R117" s="116"/>
      <c r="S117" s="117"/>
      <c r="T117" s="115">
        <v>1</v>
      </c>
      <c r="U117" s="118">
        <v>9</v>
      </c>
      <c r="V117" s="114"/>
      <c r="W117" s="115"/>
      <c r="X117" s="116"/>
      <c r="Y117" s="113">
        <f t="shared" si="6"/>
        <v>1</v>
      </c>
      <c r="Z117" s="138">
        <f t="shared" si="7"/>
        <v>1</v>
      </c>
      <c r="AA117" s="113">
        <f t="shared" si="8"/>
        <v>9</v>
      </c>
      <c r="AB117" s="138">
        <f t="shared" si="9"/>
        <v>11</v>
      </c>
    </row>
    <row r="118" spans="1:28" s="28" customFormat="1" ht="12.75">
      <c r="A118" s="125"/>
      <c r="B118" s="126" t="s">
        <v>62</v>
      </c>
      <c r="C118" s="113" t="s">
        <v>47</v>
      </c>
      <c r="D118" s="114"/>
      <c r="E118" s="115"/>
      <c r="F118" s="116"/>
      <c r="G118" s="117"/>
      <c r="H118" s="115"/>
      <c r="I118" s="118"/>
      <c r="J118" s="114"/>
      <c r="K118" s="115"/>
      <c r="L118" s="116"/>
      <c r="M118" s="117"/>
      <c r="N118" s="115">
        <v>1</v>
      </c>
      <c r="O118" s="118">
        <v>1</v>
      </c>
      <c r="P118" s="114"/>
      <c r="Q118" s="115"/>
      <c r="R118" s="116"/>
      <c r="S118" s="117">
        <v>5</v>
      </c>
      <c r="T118" s="115">
        <v>52</v>
      </c>
      <c r="U118" s="118">
        <v>245</v>
      </c>
      <c r="V118" s="114"/>
      <c r="W118" s="115"/>
      <c r="X118" s="116"/>
      <c r="Y118" s="113">
        <f t="shared" si="6"/>
        <v>5</v>
      </c>
      <c r="Z118" s="138">
        <f t="shared" si="7"/>
        <v>53</v>
      </c>
      <c r="AA118" s="113">
        <f t="shared" si="8"/>
        <v>246</v>
      </c>
      <c r="AB118" s="138">
        <f t="shared" si="9"/>
        <v>304</v>
      </c>
    </row>
    <row r="119" spans="1:28" s="28" customFormat="1" ht="12.75">
      <c r="A119" s="125"/>
      <c r="B119" s="126" t="s">
        <v>341</v>
      </c>
      <c r="C119" s="113" t="s">
        <v>47</v>
      </c>
      <c r="D119" s="114"/>
      <c r="E119" s="115"/>
      <c r="F119" s="116"/>
      <c r="G119" s="117"/>
      <c r="H119" s="115"/>
      <c r="I119" s="118"/>
      <c r="J119" s="114"/>
      <c r="K119" s="115"/>
      <c r="L119" s="116"/>
      <c r="M119" s="117"/>
      <c r="N119" s="115"/>
      <c r="O119" s="118"/>
      <c r="P119" s="114"/>
      <c r="Q119" s="115"/>
      <c r="R119" s="116"/>
      <c r="S119" s="117">
        <v>6</v>
      </c>
      <c r="T119" s="115">
        <v>28</v>
      </c>
      <c r="U119" s="118">
        <v>6</v>
      </c>
      <c r="V119" s="114"/>
      <c r="W119" s="115"/>
      <c r="X119" s="116"/>
      <c r="Y119" s="113">
        <f t="shared" si="6"/>
        <v>6</v>
      </c>
      <c r="Z119" s="138">
        <f t="shared" si="7"/>
        <v>28</v>
      </c>
      <c r="AA119" s="113">
        <f t="shared" si="8"/>
        <v>6</v>
      </c>
      <c r="AB119" s="138">
        <f t="shared" si="9"/>
        <v>40</v>
      </c>
    </row>
    <row r="120" spans="1:28" s="28" customFormat="1" ht="12.75">
      <c r="A120" s="125"/>
      <c r="B120" s="126" t="s">
        <v>170</v>
      </c>
      <c r="C120" s="113" t="s">
        <v>47</v>
      </c>
      <c r="D120" s="114"/>
      <c r="E120" s="115"/>
      <c r="F120" s="116"/>
      <c r="G120" s="117"/>
      <c r="H120" s="115"/>
      <c r="I120" s="118"/>
      <c r="J120" s="114"/>
      <c r="K120" s="115"/>
      <c r="L120" s="116"/>
      <c r="M120" s="117"/>
      <c r="N120" s="115"/>
      <c r="O120" s="118"/>
      <c r="P120" s="114"/>
      <c r="Q120" s="115"/>
      <c r="R120" s="116"/>
      <c r="S120" s="117">
        <v>2</v>
      </c>
      <c r="T120" s="115">
        <v>4</v>
      </c>
      <c r="U120" s="118">
        <v>65</v>
      </c>
      <c r="V120" s="114"/>
      <c r="W120" s="115"/>
      <c r="X120" s="116"/>
      <c r="Y120" s="113">
        <f t="shared" si="6"/>
        <v>2</v>
      </c>
      <c r="Z120" s="138">
        <f t="shared" si="7"/>
        <v>4</v>
      </c>
      <c r="AA120" s="113">
        <f t="shared" si="8"/>
        <v>65</v>
      </c>
      <c r="AB120" s="138">
        <f t="shared" si="9"/>
        <v>71</v>
      </c>
    </row>
    <row r="121" spans="1:28" s="28" customFormat="1" ht="12.75">
      <c r="A121" s="125"/>
      <c r="B121" s="126" t="s">
        <v>61</v>
      </c>
      <c r="C121" s="113" t="s">
        <v>47</v>
      </c>
      <c r="D121" s="114"/>
      <c r="E121" s="115"/>
      <c r="F121" s="116">
        <v>1</v>
      </c>
      <c r="G121" s="117"/>
      <c r="H121" s="115"/>
      <c r="I121" s="118"/>
      <c r="J121" s="114"/>
      <c r="K121" s="115"/>
      <c r="L121" s="116"/>
      <c r="M121" s="117"/>
      <c r="N121" s="115">
        <v>3</v>
      </c>
      <c r="O121" s="118">
        <v>6</v>
      </c>
      <c r="P121" s="114"/>
      <c r="Q121" s="115"/>
      <c r="R121" s="116"/>
      <c r="S121" s="117">
        <v>2</v>
      </c>
      <c r="T121" s="115">
        <v>2</v>
      </c>
      <c r="U121" s="118">
        <v>38</v>
      </c>
      <c r="V121" s="114"/>
      <c r="W121" s="115"/>
      <c r="X121" s="116"/>
      <c r="Y121" s="113">
        <f t="shared" si="6"/>
        <v>2</v>
      </c>
      <c r="Z121" s="138">
        <f t="shared" si="7"/>
        <v>5</v>
      </c>
      <c r="AA121" s="113">
        <f t="shared" si="8"/>
        <v>45</v>
      </c>
      <c r="AB121" s="138">
        <f t="shared" si="9"/>
        <v>52</v>
      </c>
    </row>
    <row r="122" spans="1:28" ht="47.25">
      <c r="A122" s="62"/>
      <c r="B122" s="39" t="s">
        <v>275</v>
      </c>
      <c r="C122" s="49" t="s">
        <v>47</v>
      </c>
      <c r="D122" s="82">
        <f>SUM(D111:D121)</f>
        <v>0</v>
      </c>
      <c r="E122" s="40">
        <f aca="true" t="shared" si="14" ref="E122:X122">SUM(E111:E121)</f>
        <v>3</v>
      </c>
      <c r="F122" s="79">
        <f t="shared" si="14"/>
        <v>15</v>
      </c>
      <c r="G122" s="95">
        <f t="shared" si="14"/>
        <v>0</v>
      </c>
      <c r="H122" s="40">
        <f t="shared" si="14"/>
        <v>0</v>
      </c>
      <c r="I122" s="97">
        <f t="shared" si="14"/>
        <v>0</v>
      </c>
      <c r="J122" s="82">
        <f t="shared" si="14"/>
        <v>0</v>
      </c>
      <c r="K122" s="40">
        <f t="shared" si="14"/>
        <v>0</v>
      </c>
      <c r="L122" s="79">
        <f t="shared" si="14"/>
        <v>0</v>
      </c>
      <c r="M122" s="95">
        <f t="shared" si="14"/>
        <v>2</v>
      </c>
      <c r="N122" s="40">
        <f t="shared" si="14"/>
        <v>7</v>
      </c>
      <c r="O122" s="97">
        <f t="shared" si="14"/>
        <v>32</v>
      </c>
      <c r="P122" s="82">
        <f t="shared" si="14"/>
        <v>4</v>
      </c>
      <c r="Q122" s="40">
        <f t="shared" si="14"/>
        <v>2</v>
      </c>
      <c r="R122" s="79">
        <f t="shared" si="14"/>
        <v>28</v>
      </c>
      <c r="S122" s="95">
        <f t="shared" si="14"/>
        <v>19</v>
      </c>
      <c r="T122" s="40">
        <f t="shared" si="14"/>
        <v>141</v>
      </c>
      <c r="U122" s="97">
        <f t="shared" si="14"/>
        <v>639</v>
      </c>
      <c r="V122" s="82">
        <f t="shared" si="14"/>
        <v>0</v>
      </c>
      <c r="W122" s="40">
        <f t="shared" si="14"/>
        <v>0</v>
      </c>
      <c r="X122" s="79">
        <f t="shared" si="14"/>
        <v>0</v>
      </c>
      <c r="Y122" s="49">
        <f t="shared" si="6"/>
        <v>25</v>
      </c>
      <c r="Z122" s="75">
        <f t="shared" si="7"/>
        <v>153</v>
      </c>
      <c r="AA122" s="49">
        <f t="shared" si="8"/>
        <v>714</v>
      </c>
      <c r="AB122" s="75">
        <f t="shared" si="9"/>
        <v>892</v>
      </c>
    </row>
    <row r="123" spans="1:28" ht="15.75">
      <c r="A123" s="63"/>
      <c r="B123" s="21" t="s">
        <v>148</v>
      </c>
      <c r="C123" s="47" t="s">
        <v>50</v>
      </c>
      <c r="D123" s="72">
        <v>2</v>
      </c>
      <c r="E123" s="25">
        <v>2</v>
      </c>
      <c r="F123" s="78">
        <v>4</v>
      </c>
      <c r="G123" s="96"/>
      <c r="H123" s="25">
        <v>1</v>
      </c>
      <c r="I123" s="98">
        <v>1</v>
      </c>
      <c r="J123" s="72"/>
      <c r="K123" s="25"/>
      <c r="L123" s="78"/>
      <c r="M123" s="96">
        <v>3</v>
      </c>
      <c r="N123" s="25">
        <v>1</v>
      </c>
      <c r="O123" s="98">
        <v>15</v>
      </c>
      <c r="P123" s="72"/>
      <c r="Q123" s="25">
        <v>4</v>
      </c>
      <c r="R123" s="78">
        <v>16</v>
      </c>
      <c r="S123" s="96"/>
      <c r="T123" s="25">
        <v>1</v>
      </c>
      <c r="U123" s="98">
        <v>22</v>
      </c>
      <c r="V123" s="72"/>
      <c r="W123" s="25"/>
      <c r="X123" s="78"/>
      <c r="Y123" s="47">
        <f t="shared" si="6"/>
        <v>5</v>
      </c>
      <c r="Z123" s="76">
        <f t="shared" si="7"/>
        <v>9</v>
      </c>
      <c r="AA123" s="47">
        <f t="shared" si="8"/>
        <v>58</v>
      </c>
      <c r="AB123" s="76">
        <f t="shared" si="9"/>
        <v>72</v>
      </c>
    </row>
    <row r="124" spans="1:28" s="28" customFormat="1" ht="12.75">
      <c r="A124" s="125"/>
      <c r="B124" s="126" t="s">
        <v>87</v>
      </c>
      <c r="C124" s="113" t="s">
        <v>50</v>
      </c>
      <c r="D124" s="114"/>
      <c r="E124" s="115"/>
      <c r="F124" s="116"/>
      <c r="G124" s="117"/>
      <c r="H124" s="115"/>
      <c r="I124" s="118"/>
      <c r="J124" s="114"/>
      <c r="K124" s="115"/>
      <c r="L124" s="116"/>
      <c r="M124" s="117">
        <v>2</v>
      </c>
      <c r="N124" s="115"/>
      <c r="O124" s="118">
        <v>2</v>
      </c>
      <c r="P124" s="114"/>
      <c r="Q124" s="115"/>
      <c r="R124" s="116"/>
      <c r="S124" s="117"/>
      <c r="T124" s="115"/>
      <c r="U124" s="118"/>
      <c r="V124" s="114"/>
      <c r="W124" s="115"/>
      <c r="X124" s="116"/>
      <c r="Y124" s="113">
        <f t="shared" si="6"/>
        <v>2</v>
      </c>
      <c r="Z124" s="138">
        <f t="shared" si="7"/>
        <v>0</v>
      </c>
      <c r="AA124" s="113">
        <f t="shared" si="8"/>
        <v>2</v>
      </c>
      <c r="AB124" s="138">
        <f t="shared" si="9"/>
        <v>4</v>
      </c>
    </row>
    <row r="125" spans="1:28" s="28" customFormat="1" ht="12.75">
      <c r="A125" s="125"/>
      <c r="B125" s="126" t="s">
        <v>99</v>
      </c>
      <c r="C125" s="113" t="s">
        <v>50</v>
      </c>
      <c r="D125" s="114"/>
      <c r="E125" s="115"/>
      <c r="F125" s="116"/>
      <c r="G125" s="117"/>
      <c r="H125" s="115">
        <v>1</v>
      </c>
      <c r="I125" s="118"/>
      <c r="J125" s="114"/>
      <c r="K125" s="115"/>
      <c r="L125" s="116"/>
      <c r="M125" s="117"/>
      <c r="N125" s="115"/>
      <c r="O125" s="118">
        <v>2</v>
      </c>
      <c r="P125" s="114"/>
      <c r="Q125" s="115"/>
      <c r="R125" s="116"/>
      <c r="S125" s="117"/>
      <c r="T125" s="115"/>
      <c r="U125" s="118">
        <v>4</v>
      </c>
      <c r="V125" s="114"/>
      <c r="W125" s="115"/>
      <c r="X125" s="116"/>
      <c r="Y125" s="113">
        <f t="shared" si="6"/>
        <v>0</v>
      </c>
      <c r="Z125" s="138">
        <f t="shared" si="7"/>
        <v>1</v>
      </c>
      <c r="AA125" s="113">
        <f t="shared" si="8"/>
        <v>6</v>
      </c>
      <c r="AB125" s="138">
        <f t="shared" si="9"/>
        <v>7</v>
      </c>
    </row>
    <row r="126" spans="1:28" s="28" customFormat="1" ht="12.75">
      <c r="A126" s="125"/>
      <c r="B126" s="126" t="s">
        <v>100</v>
      </c>
      <c r="C126" s="113" t="s">
        <v>50</v>
      </c>
      <c r="D126" s="114">
        <v>2</v>
      </c>
      <c r="E126" s="115">
        <v>2</v>
      </c>
      <c r="F126" s="116">
        <v>3</v>
      </c>
      <c r="G126" s="117"/>
      <c r="H126" s="115"/>
      <c r="I126" s="118">
        <v>1</v>
      </c>
      <c r="J126" s="114"/>
      <c r="K126" s="115"/>
      <c r="L126" s="116"/>
      <c r="M126" s="117"/>
      <c r="N126" s="115"/>
      <c r="O126" s="118"/>
      <c r="P126" s="114"/>
      <c r="Q126" s="115">
        <v>1</v>
      </c>
      <c r="R126" s="116">
        <v>3</v>
      </c>
      <c r="S126" s="117"/>
      <c r="T126" s="115"/>
      <c r="U126" s="118"/>
      <c r="V126" s="114"/>
      <c r="W126" s="115"/>
      <c r="X126" s="116"/>
      <c r="Y126" s="113">
        <f t="shared" si="6"/>
        <v>2</v>
      </c>
      <c r="Z126" s="138">
        <f t="shared" si="7"/>
        <v>3</v>
      </c>
      <c r="AA126" s="113">
        <f t="shared" si="8"/>
        <v>7</v>
      </c>
      <c r="AB126" s="138">
        <f t="shared" si="9"/>
        <v>12</v>
      </c>
    </row>
    <row r="127" spans="1:28" s="28" customFormat="1" ht="12.75">
      <c r="A127" s="125"/>
      <c r="B127" s="126" t="s">
        <v>88</v>
      </c>
      <c r="C127" s="113" t="s">
        <v>50</v>
      </c>
      <c r="D127" s="114"/>
      <c r="E127" s="115"/>
      <c r="F127" s="116"/>
      <c r="G127" s="117"/>
      <c r="H127" s="115"/>
      <c r="I127" s="118"/>
      <c r="J127" s="114"/>
      <c r="K127" s="115"/>
      <c r="L127" s="116"/>
      <c r="M127" s="117"/>
      <c r="N127" s="115"/>
      <c r="O127" s="118">
        <v>2</v>
      </c>
      <c r="P127" s="114"/>
      <c r="Q127" s="115"/>
      <c r="R127" s="116"/>
      <c r="S127" s="117"/>
      <c r="T127" s="115"/>
      <c r="U127" s="118">
        <v>8</v>
      </c>
      <c r="V127" s="114"/>
      <c r="W127" s="115"/>
      <c r="X127" s="116"/>
      <c r="Y127" s="113">
        <f t="shared" si="6"/>
        <v>0</v>
      </c>
      <c r="Z127" s="138">
        <f t="shared" si="7"/>
        <v>0</v>
      </c>
      <c r="AA127" s="113">
        <f t="shared" si="8"/>
        <v>10</v>
      </c>
      <c r="AB127" s="138">
        <f t="shared" si="9"/>
        <v>10</v>
      </c>
    </row>
    <row r="128" spans="1:28" s="28" customFormat="1" ht="12.75">
      <c r="A128" s="125"/>
      <c r="B128" s="126" t="s">
        <v>89</v>
      </c>
      <c r="C128" s="113" t="s">
        <v>50</v>
      </c>
      <c r="D128" s="114"/>
      <c r="E128" s="115"/>
      <c r="F128" s="116">
        <v>1</v>
      </c>
      <c r="G128" s="117"/>
      <c r="H128" s="115"/>
      <c r="I128" s="118"/>
      <c r="J128" s="114"/>
      <c r="K128" s="115"/>
      <c r="L128" s="116"/>
      <c r="M128" s="117"/>
      <c r="N128" s="115"/>
      <c r="O128" s="118">
        <v>1</v>
      </c>
      <c r="P128" s="114"/>
      <c r="Q128" s="115"/>
      <c r="R128" s="116">
        <v>9</v>
      </c>
      <c r="S128" s="117"/>
      <c r="T128" s="115"/>
      <c r="U128" s="118">
        <v>8</v>
      </c>
      <c r="V128" s="114"/>
      <c r="W128" s="115"/>
      <c r="X128" s="116"/>
      <c r="Y128" s="113">
        <f t="shared" si="6"/>
        <v>0</v>
      </c>
      <c r="Z128" s="138">
        <f t="shared" si="7"/>
        <v>0</v>
      </c>
      <c r="AA128" s="113">
        <f t="shared" si="8"/>
        <v>19</v>
      </c>
      <c r="AB128" s="138">
        <f t="shared" si="9"/>
        <v>19</v>
      </c>
    </row>
    <row r="129" spans="1:28" s="28" customFormat="1" ht="12.75">
      <c r="A129" s="125"/>
      <c r="B129" s="126" t="s">
        <v>125</v>
      </c>
      <c r="C129" s="113" t="s">
        <v>50</v>
      </c>
      <c r="D129" s="114"/>
      <c r="E129" s="115"/>
      <c r="F129" s="116"/>
      <c r="G129" s="117"/>
      <c r="H129" s="115"/>
      <c r="I129" s="118"/>
      <c r="J129" s="114"/>
      <c r="K129" s="115"/>
      <c r="L129" s="116"/>
      <c r="M129" s="117"/>
      <c r="N129" s="115"/>
      <c r="O129" s="118">
        <v>3</v>
      </c>
      <c r="P129" s="114"/>
      <c r="Q129" s="115"/>
      <c r="R129" s="116"/>
      <c r="S129" s="117"/>
      <c r="T129" s="115"/>
      <c r="U129" s="118"/>
      <c r="V129" s="114"/>
      <c r="W129" s="115"/>
      <c r="X129" s="116"/>
      <c r="Y129" s="113">
        <f aca="true" t="shared" si="15" ref="Y129:AA136">D129+G129+J129+M129+P129+S129+V129</f>
        <v>0</v>
      </c>
      <c r="Z129" s="138">
        <f t="shared" si="15"/>
        <v>0</v>
      </c>
      <c r="AA129" s="113">
        <f t="shared" si="15"/>
        <v>3</v>
      </c>
      <c r="AB129" s="138">
        <f aca="true" t="shared" si="16" ref="AB129:AB136">Y129+Z129+AA129</f>
        <v>3</v>
      </c>
    </row>
    <row r="130" spans="1:28" s="28" customFormat="1" ht="12.75">
      <c r="A130" s="125"/>
      <c r="B130" s="126" t="s">
        <v>126</v>
      </c>
      <c r="C130" s="113" t="s">
        <v>50</v>
      </c>
      <c r="D130" s="114"/>
      <c r="E130" s="115"/>
      <c r="F130" s="116"/>
      <c r="G130" s="117"/>
      <c r="H130" s="115"/>
      <c r="I130" s="118"/>
      <c r="J130" s="114"/>
      <c r="K130" s="115"/>
      <c r="L130" s="116"/>
      <c r="M130" s="117"/>
      <c r="N130" s="115">
        <v>1</v>
      </c>
      <c r="O130" s="118">
        <v>1</v>
      </c>
      <c r="P130" s="114"/>
      <c r="Q130" s="115"/>
      <c r="R130" s="116">
        <v>2</v>
      </c>
      <c r="S130" s="117"/>
      <c r="T130" s="115"/>
      <c r="U130" s="118"/>
      <c r="V130" s="114"/>
      <c r="W130" s="115"/>
      <c r="X130" s="116"/>
      <c r="Y130" s="113">
        <f t="shared" si="15"/>
        <v>0</v>
      </c>
      <c r="Z130" s="138">
        <f t="shared" si="15"/>
        <v>1</v>
      </c>
      <c r="AA130" s="113">
        <f t="shared" si="15"/>
        <v>3</v>
      </c>
      <c r="AB130" s="138">
        <f t="shared" si="16"/>
        <v>4</v>
      </c>
    </row>
    <row r="131" spans="1:28" s="28" customFormat="1" ht="12.75">
      <c r="A131" s="125"/>
      <c r="B131" s="126" t="s">
        <v>127</v>
      </c>
      <c r="C131" s="113" t="s">
        <v>50</v>
      </c>
      <c r="D131" s="114"/>
      <c r="E131" s="115"/>
      <c r="F131" s="116"/>
      <c r="G131" s="117"/>
      <c r="H131" s="115"/>
      <c r="I131" s="118"/>
      <c r="J131" s="114"/>
      <c r="K131" s="115"/>
      <c r="L131" s="116"/>
      <c r="M131" s="117"/>
      <c r="N131" s="115"/>
      <c r="O131" s="118">
        <v>4</v>
      </c>
      <c r="P131" s="114"/>
      <c r="Q131" s="115">
        <v>3</v>
      </c>
      <c r="R131" s="116">
        <v>2</v>
      </c>
      <c r="S131" s="117"/>
      <c r="T131" s="115"/>
      <c r="U131" s="118">
        <v>1</v>
      </c>
      <c r="V131" s="114"/>
      <c r="W131" s="115"/>
      <c r="X131" s="116"/>
      <c r="Y131" s="113">
        <f t="shared" si="15"/>
        <v>0</v>
      </c>
      <c r="Z131" s="138">
        <f t="shared" si="15"/>
        <v>3</v>
      </c>
      <c r="AA131" s="113">
        <f t="shared" si="15"/>
        <v>7</v>
      </c>
      <c r="AB131" s="138">
        <f t="shared" si="16"/>
        <v>10</v>
      </c>
    </row>
    <row r="132" spans="1:28" s="28" customFormat="1" ht="25.5">
      <c r="A132" s="125"/>
      <c r="B132" s="126" t="s">
        <v>308</v>
      </c>
      <c r="C132" s="113" t="s">
        <v>50</v>
      </c>
      <c r="D132" s="114"/>
      <c r="E132" s="115"/>
      <c r="F132" s="116"/>
      <c r="G132" s="117"/>
      <c r="H132" s="115"/>
      <c r="I132" s="118"/>
      <c r="J132" s="114"/>
      <c r="K132" s="115"/>
      <c r="L132" s="116"/>
      <c r="M132" s="117">
        <v>1</v>
      </c>
      <c r="N132" s="115"/>
      <c r="O132" s="118"/>
      <c r="P132" s="114"/>
      <c r="Q132" s="115"/>
      <c r="R132" s="116"/>
      <c r="S132" s="117"/>
      <c r="T132" s="115"/>
      <c r="U132" s="118">
        <v>1</v>
      </c>
      <c r="V132" s="114"/>
      <c r="W132" s="115"/>
      <c r="X132" s="116"/>
      <c r="Y132" s="113">
        <f t="shared" si="15"/>
        <v>1</v>
      </c>
      <c r="Z132" s="138">
        <f t="shared" si="15"/>
        <v>0</v>
      </c>
      <c r="AA132" s="113">
        <f t="shared" si="15"/>
        <v>1</v>
      </c>
      <c r="AB132" s="138">
        <f t="shared" si="16"/>
        <v>2</v>
      </c>
    </row>
    <row r="133" spans="1:28" s="28" customFormat="1" ht="12.75">
      <c r="A133" s="125"/>
      <c r="B133" s="146" t="s">
        <v>276</v>
      </c>
      <c r="C133" s="113" t="s">
        <v>50</v>
      </c>
      <c r="D133" s="114"/>
      <c r="E133" s="115"/>
      <c r="F133" s="116"/>
      <c r="G133" s="117"/>
      <c r="H133" s="115"/>
      <c r="I133" s="118"/>
      <c r="J133" s="114"/>
      <c r="K133" s="115"/>
      <c r="L133" s="116"/>
      <c r="M133" s="117"/>
      <c r="N133" s="115"/>
      <c r="O133" s="118"/>
      <c r="P133" s="114"/>
      <c r="Q133" s="115"/>
      <c r="R133" s="116"/>
      <c r="S133" s="117"/>
      <c r="T133" s="115">
        <v>1</v>
      </c>
      <c r="U133" s="118"/>
      <c r="V133" s="114"/>
      <c r="W133" s="115"/>
      <c r="X133" s="116"/>
      <c r="Y133" s="113">
        <f t="shared" si="15"/>
        <v>0</v>
      </c>
      <c r="Z133" s="138">
        <f t="shared" si="15"/>
        <v>1</v>
      </c>
      <c r="AA133" s="113">
        <f t="shared" si="15"/>
        <v>0</v>
      </c>
      <c r="AB133" s="138">
        <f t="shared" si="16"/>
        <v>1</v>
      </c>
    </row>
    <row r="134" spans="1:28" ht="31.5">
      <c r="A134" s="66"/>
      <c r="B134" s="39" t="s">
        <v>196</v>
      </c>
      <c r="C134" s="64" t="s">
        <v>50</v>
      </c>
      <c r="D134" s="84">
        <f>SUM(D124:D133)</f>
        <v>2</v>
      </c>
      <c r="E134" s="83">
        <f aca="true" t="shared" si="17" ref="E134:X134">SUM(E124:E133)</f>
        <v>2</v>
      </c>
      <c r="F134" s="85">
        <f t="shared" si="17"/>
        <v>4</v>
      </c>
      <c r="G134" s="99">
        <f t="shared" si="17"/>
        <v>0</v>
      </c>
      <c r="H134" s="83">
        <f t="shared" si="17"/>
        <v>1</v>
      </c>
      <c r="I134" s="100">
        <f t="shared" si="17"/>
        <v>1</v>
      </c>
      <c r="J134" s="84">
        <f t="shared" si="17"/>
        <v>0</v>
      </c>
      <c r="K134" s="83">
        <f t="shared" si="17"/>
        <v>0</v>
      </c>
      <c r="L134" s="85">
        <f t="shared" si="17"/>
        <v>0</v>
      </c>
      <c r="M134" s="99">
        <f t="shared" si="17"/>
        <v>3</v>
      </c>
      <c r="N134" s="83">
        <f t="shared" si="17"/>
        <v>1</v>
      </c>
      <c r="O134" s="100">
        <f t="shared" si="17"/>
        <v>15</v>
      </c>
      <c r="P134" s="84">
        <f t="shared" si="17"/>
        <v>0</v>
      </c>
      <c r="Q134" s="83">
        <f t="shared" si="17"/>
        <v>4</v>
      </c>
      <c r="R134" s="85">
        <f t="shared" si="17"/>
        <v>16</v>
      </c>
      <c r="S134" s="99">
        <f t="shared" si="17"/>
        <v>0</v>
      </c>
      <c r="T134" s="83">
        <f t="shared" si="17"/>
        <v>1</v>
      </c>
      <c r="U134" s="100">
        <f t="shared" si="17"/>
        <v>22</v>
      </c>
      <c r="V134" s="84">
        <f t="shared" si="17"/>
        <v>0</v>
      </c>
      <c r="W134" s="83">
        <f t="shared" si="17"/>
        <v>0</v>
      </c>
      <c r="X134" s="85">
        <f t="shared" si="17"/>
        <v>0</v>
      </c>
      <c r="Y134" s="64">
        <f t="shared" si="15"/>
        <v>5</v>
      </c>
      <c r="Z134" s="68">
        <f t="shared" si="15"/>
        <v>9</v>
      </c>
      <c r="AA134" s="64">
        <f t="shared" si="15"/>
        <v>58</v>
      </c>
      <c r="AB134" s="68">
        <f t="shared" si="16"/>
        <v>72</v>
      </c>
    </row>
    <row r="135" spans="1:28" s="176" customFormat="1" ht="31.5">
      <c r="A135" s="63"/>
      <c r="B135" s="21" t="s">
        <v>350</v>
      </c>
      <c r="C135" s="47" t="s">
        <v>351</v>
      </c>
      <c r="D135" s="72"/>
      <c r="E135" s="25"/>
      <c r="F135" s="78">
        <v>3</v>
      </c>
      <c r="G135" s="96"/>
      <c r="H135" s="25"/>
      <c r="I135" s="98"/>
      <c r="J135" s="72"/>
      <c r="K135" s="25"/>
      <c r="L135" s="78"/>
      <c r="M135" s="96"/>
      <c r="N135" s="25">
        <v>1</v>
      </c>
      <c r="O135" s="98">
        <v>3</v>
      </c>
      <c r="P135" s="72"/>
      <c r="Q135" s="25"/>
      <c r="R135" s="78"/>
      <c r="S135" s="96"/>
      <c r="T135" s="25">
        <v>26</v>
      </c>
      <c r="U135" s="98">
        <v>189</v>
      </c>
      <c r="V135" s="72"/>
      <c r="W135" s="25"/>
      <c r="X135" s="78"/>
      <c r="Y135" s="56">
        <f t="shared" si="15"/>
        <v>0</v>
      </c>
      <c r="Z135" s="50">
        <f t="shared" si="15"/>
        <v>27</v>
      </c>
      <c r="AA135" s="56">
        <f t="shared" si="15"/>
        <v>195</v>
      </c>
      <c r="AB135" s="50">
        <f t="shared" si="16"/>
        <v>222</v>
      </c>
    </row>
    <row r="136" spans="1:28" ht="36.75" thickBot="1">
      <c r="A136" s="186"/>
      <c r="B136" s="187" t="s">
        <v>52</v>
      </c>
      <c r="C136" s="188"/>
      <c r="D136" s="189">
        <f>D134+D122+D109+D96+D80+D72+D62+D45+D135</f>
        <v>348</v>
      </c>
      <c r="E136" s="189">
        <f aca="true" t="shared" si="18" ref="E136:X136">E134+E122+E109+E96+E80+E72+E62+E45+E135</f>
        <v>1124</v>
      </c>
      <c r="F136" s="189">
        <f t="shared" si="18"/>
        <v>2452</v>
      </c>
      <c r="G136" s="189">
        <f t="shared" si="18"/>
        <v>13</v>
      </c>
      <c r="H136" s="189">
        <f t="shared" si="18"/>
        <v>74</v>
      </c>
      <c r="I136" s="189">
        <f t="shared" si="18"/>
        <v>243</v>
      </c>
      <c r="J136" s="189">
        <f t="shared" si="18"/>
        <v>0</v>
      </c>
      <c r="K136" s="189">
        <f t="shared" si="18"/>
        <v>0</v>
      </c>
      <c r="L136" s="189">
        <f t="shared" si="18"/>
        <v>2</v>
      </c>
      <c r="M136" s="189">
        <f t="shared" si="18"/>
        <v>31</v>
      </c>
      <c r="N136" s="189">
        <f t="shared" si="18"/>
        <v>58</v>
      </c>
      <c r="O136" s="189">
        <f t="shared" si="18"/>
        <v>162</v>
      </c>
      <c r="P136" s="189">
        <f t="shared" si="18"/>
        <v>804</v>
      </c>
      <c r="Q136" s="189">
        <f t="shared" si="18"/>
        <v>2877</v>
      </c>
      <c r="R136" s="189">
        <f t="shared" si="18"/>
        <v>7649</v>
      </c>
      <c r="S136" s="189">
        <f t="shared" si="18"/>
        <v>224</v>
      </c>
      <c r="T136" s="189">
        <f t="shared" si="18"/>
        <v>1037</v>
      </c>
      <c r="U136" s="189">
        <f t="shared" si="18"/>
        <v>3901</v>
      </c>
      <c r="V136" s="189">
        <f t="shared" si="18"/>
        <v>0</v>
      </c>
      <c r="W136" s="189">
        <f t="shared" si="18"/>
        <v>0</v>
      </c>
      <c r="X136" s="189">
        <f t="shared" si="18"/>
        <v>0</v>
      </c>
      <c r="Y136" s="190">
        <f t="shared" si="15"/>
        <v>1420</v>
      </c>
      <c r="Z136" s="191">
        <f t="shared" si="15"/>
        <v>5170</v>
      </c>
      <c r="AA136" s="192">
        <f t="shared" si="15"/>
        <v>14409</v>
      </c>
      <c r="AB136" s="191">
        <f t="shared" si="16"/>
        <v>20999</v>
      </c>
    </row>
    <row r="137" ht="12.75">
      <c r="C137" s="3"/>
    </row>
    <row r="138" spans="2:28" ht="16.5" thickBot="1">
      <c r="B138" s="136" t="s">
        <v>197</v>
      </c>
      <c r="C138" s="3"/>
      <c r="Y138" s="3"/>
      <c r="Z138" s="3"/>
      <c r="AA138" s="3"/>
      <c r="AB138" s="3"/>
    </row>
    <row r="139" spans="2:28" ht="15" thickBot="1">
      <c r="B139" s="195" t="s">
        <v>198</v>
      </c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7"/>
    </row>
    <row r="140" spans="2:28" ht="15" thickBot="1">
      <c r="B140" s="198" t="s">
        <v>199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200"/>
    </row>
    <row r="141" spans="2:28" ht="15" thickBot="1">
      <c r="B141" s="201" t="s">
        <v>200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spans="4:24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4:24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4:24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4:24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4:24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4:24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4:24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4:24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4:24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4:24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4:24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4:24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4:24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4:24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4:24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4:24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4:24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4:24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4:24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4:24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4:24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4:24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4:24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4:24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  <row r="334" ht="12.75">
      <c r="AC334" s="4"/>
    </row>
  </sheetData>
  <mergeCells count="14">
    <mergeCell ref="B139:AB139"/>
    <mergeCell ref="B140:AB140"/>
    <mergeCell ref="B141:AB141"/>
    <mergeCell ref="D6:F6"/>
    <mergeCell ref="G6:I6"/>
    <mergeCell ref="J6:L6"/>
    <mergeCell ref="M6:O6"/>
    <mergeCell ref="P6:R6"/>
    <mergeCell ref="A2:AB2"/>
    <mergeCell ref="A3:AB5"/>
    <mergeCell ref="S6:U6"/>
    <mergeCell ref="V6:X6"/>
    <mergeCell ref="Y6:AA6"/>
    <mergeCell ref="AB6:AB7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01"/>
  <sheetViews>
    <sheetView zoomScale="75" zoomScaleNormal="75" workbookViewId="0" topLeftCell="B7">
      <selection activeCell="B8" sqref="A8:IV20"/>
    </sheetView>
  </sheetViews>
  <sheetFormatPr defaultColWidth="9.00390625" defaultRowHeight="12.75"/>
  <cols>
    <col min="1" max="1" width="1.625" style="3" customWidth="1"/>
    <col min="2" max="2" width="19.375" style="3" customWidth="1"/>
    <col min="3" max="3" width="7.875" style="26" customWidth="1"/>
    <col min="4" max="4" width="3.875" style="3" customWidth="1"/>
    <col min="5" max="5" width="5.375" style="3" customWidth="1"/>
    <col min="6" max="6" width="4.625" style="3" customWidth="1"/>
    <col min="7" max="8" width="3.25390625" style="3" customWidth="1"/>
    <col min="9" max="9" width="4.25390625" style="3" customWidth="1"/>
    <col min="10" max="11" width="3.375" style="3" customWidth="1"/>
    <col min="12" max="12" width="3.1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3.125" style="3" customWidth="1"/>
    <col min="25" max="25" width="6.125" style="3" customWidth="1"/>
    <col min="26" max="26" width="6.25390625" style="3" customWidth="1"/>
    <col min="27" max="27" width="7.00390625" style="3" customWidth="1"/>
    <col min="28" max="28" width="7.75390625" style="3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129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ht="74.25" customHeight="1" thickBot="1">
      <c r="A5" s="15" t="s">
        <v>0</v>
      </c>
      <c r="B5" s="41" t="s">
        <v>41</v>
      </c>
      <c r="C5" s="101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5"/>
      <c r="AB5" s="211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2"/>
    </row>
    <row r="7" spans="1:28" ht="13.5" thickBot="1">
      <c r="A7" s="15">
        <v>1</v>
      </c>
      <c r="B7" s="112">
        <v>2</v>
      </c>
      <c r="C7" s="65"/>
      <c r="D7" s="51">
        <v>3</v>
      </c>
      <c r="E7" s="13">
        <v>4</v>
      </c>
      <c r="F7" s="14">
        <v>5</v>
      </c>
      <c r="G7" s="51">
        <v>6</v>
      </c>
      <c r="H7" s="13">
        <v>7</v>
      </c>
      <c r="I7" s="53">
        <v>8</v>
      </c>
      <c r="J7" s="12">
        <v>9</v>
      </c>
      <c r="K7" s="13">
        <v>10</v>
      </c>
      <c r="L7" s="14">
        <v>11</v>
      </c>
      <c r="M7" s="51">
        <v>12</v>
      </c>
      <c r="N7" s="13">
        <v>13</v>
      </c>
      <c r="O7" s="53">
        <v>14</v>
      </c>
      <c r="P7" s="12">
        <v>15</v>
      </c>
      <c r="Q7" s="13">
        <v>16</v>
      </c>
      <c r="R7" s="14">
        <v>17</v>
      </c>
      <c r="S7" s="51">
        <v>18</v>
      </c>
      <c r="T7" s="13">
        <v>19</v>
      </c>
      <c r="U7" s="53">
        <v>20</v>
      </c>
      <c r="V7" s="12">
        <v>21</v>
      </c>
      <c r="W7" s="13">
        <v>22</v>
      </c>
      <c r="X7" s="14">
        <v>23</v>
      </c>
      <c r="Y7" s="55">
        <v>24</v>
      </c>
      <c r="Z7" s="15">
        <v>25</v>
      </c>
      <c r="AA7" s="55">
        <v>26</v>
      </c>
      <c r="AB7" s="15">
        <v>27</v>
      </c>
    </row>
    <row r="8" spans="1:28" ht="15.75">
      <c r="A8" s="57"/>
      <c r="B8" s="21" t="s">
        <v>46</v>
      </c>
      <c r="C8" s="47" t="s">
        <v>46</v>
      </c>
      <c r="D8" s="43">
        <v>6</v>
      </c>
      <c r="E8" s="44">
        <v>27</v>
      </c>
      <c r="F8" s="45">
        <v>71</v>
      </c>
      <c r="G8" s="52"/>
      <c r="H8" s="44">
        <v>1</v>
      </c>
      <c r="I8" s="54"/>
      <c r="J8" s="43"/>
      <c r="K8" s="44"/>
      <c r="L8" s="45"/>
      <c r="M8" s="52">
        <v>2</v>
      </c>
      <c r="N8" s="44">
        <v>9</v>
      </c>
      <c r="O8" s="54">
        <v>19</v>
      </c>
      <c r="P8" s="43">
        <v>18</v>
      </c>
      <c r="Q8" s="44">
        <v>70</v>
      </c>
      <c r="R8" s="45">
        <v>121</v>
      </c>
      <c r="S8" s="52">
        <v>26</v>
      </c>
      <c r="T8" s="44">
        <v>135</v>
      </c>
      <c r="U8" s="54">
        <v>488</v>
      </c>
      <c r="V8" s="43"/>
      <c r="W8" s="44"/>
      <c r="X8" s="45"/>
      <c r="Y8" s="56">
        <f>D8+G8+J8+M8+P8+S8+V8</f>
        <v>52</v>
      </c>
      <c r="Z8" s="50">
        <f>E8+H8+K8+N8+Q8+T8+W8</f>
        <v>242</v>
      </c>
      <c r="AA8" s="56">
        <f>F8+I8+L8+O8+R8+U8+X8</f>
        <v>699</v>
      </c>
      <c r="AB8" s="50">
        <f>Y8+Z8+AA8</f>
        <v>993</v>
      </c>
    </row>
    <row r="9" spans="1:28" s="28" customFormat="1" ht="12.75">
      <c r="A9" s="104"/>
      <c r="B9" s="105" t="s">
        <v>22</v>
      </c>
      <c r="C9" s="113" t="s">
        <v>46</v>
      </c>
      <c r="D9" s="114">
        <v>1</v>
      </c>
      <c r="E9" s="115">
        <v>11</v>
      </c>
      <c r="F9" s="116">
        <v>30</v>
      </c>
      <c r="G9" s="117"/>
      <c r="H9" s="115">
        <v>1</v>
      </c>
      <c r="I9" s="118"/>
      <c r="J9" s="114"/>
      <c r="K9" s="115"/>
      <c r="L9" s="116"/>
      <c r="M9" s="117"/>
      <c r="N9" s="115">
        <v>2</v>
      </c>
      <c r="O9" s="118">
        <v>3</v>
      </c>
      <c r="P9" s="114">
        <v>5</v>
      </c>
      <c r="Q9" s="115">
        <v>39</v>
      </c>
      <c r="R9" s="116">
        <v>58</v>
      </c>
      <c r="S9" s="117">
        <v>10</v>
      </c>
      <c r="T9" s="115">
        <v>25</v>
      </c>
      <c r="U9" s="118">
        <v>98</v>
      </c>
      <c r="V9" s="114"/>
      <c r="W9" s="115"/>
      <c r="X9" s="116"/>
      <c r="Y9" s="119">
        <f aca="true" t="shared" si="0" ref="Y9:Y67">D9+G9+J9+M9+P9+S9+V9</f>
        <v>16</v>
      </c>
      <c r="Z9" s="120">
        <f aca="true" t="shared" si="1" ref="Z9:Z67">E9+H9+K9+N9+Q9+T9+W9</f>
        <v>78</v>
      </c>
      <c r="AA9" s="119">
        <f aca="true" t="shared" si="2" ref="AA9:AA67">F9+I9+L9+O9+R9+U9+X9</f>
        <v>189</v>
      </c>
      <c r="AB9" s="120">
        <f aca="true" t="shared" si="3" ref="AB9:AB67">Y9+Z9+AA9</f>
        <v>283</v>
      </c>
    </row>
    <row r="10" spans="1:28" s="28" customFormat="1" ht="12.75">
      <c r="A10" s="104"/>
      <c r="B10" s="105" t="s">
        <v>130</v>
      </c>
      <c r="C10" s="113" t="s">
        <v>46</v>
      </c>
      <c r="D10" s="114"/>
      <c r="E10" s="115"/>
      <c r="F10" s="116"/>
      <c r="G10" s="117"/>
      <c r="H10" s="115"/>
      <c r="I10" s="118"/>
      <c r="J10" s="114"/>
      <c r="K10" s="115"/>
      <c r="L10" s="116"/>
      <c r="M10" s="117"/>
      <c r="N10" s="115"/>
      <c r="O10" s="118">
        <v>2</v>
      </c>
      <c r="P10" s="114"/>
      <c r="Q10" s="115"/>
      <c r="R10" s="116"/>
      <c r="S10" s="117">
        <v>3</v>
      </c>
      <c r="T10" s="115">
        <v>25</v>
      </c>
      <c r="U10" s="118">
        <v>130</v>
      </c>
      <c r="V10" s="114"/>
      <c r="W10" s="115"/>
      <c r="X10" s="116"/>
      <c r="Y10" s="119">
        <f t="shared" si="0"/>
        <v>3</v>
      </c>
      <c r="Z10" s="120">
        <f t="shared" si="1"/>
        <v>25</v>
      </c>
      <c r="AA10" s="119">
        <f t="shared" si="2"/>
        <v>132</v>
      </c>
      <c r="AB10" s="120">
        <f t="shared" si="3"/>
        <v>160</v>
      </c>
    </row>
    <row r="11" spans="1:28" s="28" customFormat="1" ht="12.75">
      <c r="A11" s="104"/>
      <c r="B11" s="105" t="s">
        <v>24</v>
      </c>
      <c r="C11" s="113" t="s">
        <v>46</v>
      </c>
      <c r="D11" s="114">
        <v>3</v>
      </c>
      <c r="E11" s="115">
        <v>9</v>
      </c>
      <c r="F11" s="116">
        <v>24</v>
      </c>
      <c r="G11" s="117"/>
      <c r="H11" s="115"/>
      <c r="I11" s="118"/>
      <c r="J11" s="114"/>
      <c r="K11" s="115"/>
      <c r="L11" s="116"/>
      <c r="M11" s="117"/>
      <c r="N11" s="115"/>
      <c r="O11" s="118">
        <v>1</v>
      </c>
      <c r="P11" s="114">
        <v>2</v>
      </c>
      <c r="Q11" s="115">
        <v>11</v>
      </c>
      <c r="R11" s="116">
        <v>28</v>
      </c>
      <c r="S11" s="117"/>
      <c r="T11" s="115">
        <v>9</v>
      </c>
      <c r="U11" s="118">
        <v>20</v>
      </c>
      <c r="V11" s="114"/>
      <c r="W11" s="115"/>
      <c r="X11" s="116"/>
      <c r="Y11" s="119">
        <f t="shared" si="0"/>
        <v>5</v>
      </c>
      <c r="Z11" s="120">
        <f t="shared" si="1"/>
        <v>29</v>
      </c>
      <c r="AA11" s="119">
        <f t="shared" si="2"/>
        <v>73</v>
      </c>
      <c r="AB11" s="120">
        <f t="shared" si="3"/>
        <v>107</v>
      </c>
    </row>
    <row r="12" spans="1:28" s="28" customFormat="1" ht="12.75">
      <c r="A12" s="104"/>
      <c r="B12" s="105" t="s">
        <v>302</v>
      </c>
      <c r="C12" s="113" t="s">
        <v>46</v>
      </c>
      <c r="D12" s="114"/>
      <c r="E12" s="115">
        <v>1</v>
      </c>
      <c r="F12" s="116">
        <v>8</v>
      </c>
      <c r="G12" s="117"/>
      <c r="H12" s="115"/>
      <c r="I12" s="118"/>
      <c r="J12" s="114"/>
      <c r="K12" s="115"/>
      <c r="L12" s="116"/>
      <c r="M12" s="117">
        <v>1</v>
      </c>
      <c r="N12" s="115">
        <v>1</v>
      </c>
      <c r="O12" s="118">
        <v>1</v>
      </c>
      <c r="P12" s="114"/>
      <c r="Q12" s="115">
        <v>5</v>
      </c>
      <c r="R12" s="116">
        <v>13</v>
      </c>
      <c r="S12" s="117"/>
      <c r="T12" s="115">
        <v>6</v>
      </c>
      <c r="U12" s="118">
        <v>30</v>
      </c>
      <c r="V12" s="114"/>
      <c r="W12" s="115"/>
      <c r="X12" s="116"/>
      <c r="Y12" s="119">
        <f t="shared" si="0"/>
        <v>1</v>
      </c>
      <c r="Z12" s="120">
        <f t="shared" si="1"/>
        <v>13</v>
      </c>
      <c r="AA12" s="119">
        <f t="shared" si="2"/>
        <v>52</v>
      </c>
      <c r="AB12" s="120">
        <f t="shared" si="3"/>
        <v>66</v>
      </c>
    </row>
    <row r="13" spans="1:28" s="28" customFormat="1" ht="12.75">
      <c r="A13" s="104"/>
      <c r="B13" s="105" t="s">
        <v>184</v>
      </c>
      <c r="C13" s="113" t="s">
        <v>46</v>
      </c>
      <c r="D13" s="114">
        <v>1</v>
      </c>
      <c r="E13" s="115"/>
      <c r="F13" s="116"/>
      <c r="G13" s="117"/>
      <c r="H13" s="115"/>
      <c r="I13" s="118"/>
      <c r="J13" s="114"/>
      <c r="K13" s="115"/>
      <c r="L13" s="116"/>
      <c r="M13" s="117"/>
      <c r="N13" s="115"/>
      <c r="O13" s="118">
        <v>2</v>
      </c>
      <c r="P13" s="114"/>
      <c r="Q13" s="115"/>
      <c r="R13" s="116"/>
      <c r="S13" s="117"/>
      <c r="T13" s="115"/>
      <c r="U13" s="118">
        <v>15</v>
      </c>
      <c r="V13" s="114"/>
      <c r="W13" s="115"/>
      <c r="X13" s="116"/>
      <c r="Y13" s="119">
        <f t="shared" si="0"/>
        <v>1</v>
      </c>
      <c r="Z13" s="120">
        <f t="shared" si="1"/>
        <v>0</v>
      </c>
      <c r="AA13" s="119">
        <f t="shared" si="2"/>
        <v>17</v>
      </c>
      <c r="AB13" s="120">
        <f t="shared" si="3"/>
        <v>18</v>
      </c>
    </row>
    <row r="14" spans="1:28" s="28" customFormat="1" ht="12.75">
      <c r="A14" s="104"/>
      <c r="B14" s="105" t="s">
        <v>186</v>
      </c>
      <c r="C14" s="113" t="s">
        <v>46</v>
      </c>
      <c r="D14" s="114"/>
      <c r="E14" s="115"/>
      <c r="F14" s="116"/>
      <c r="G14" s="117"/>
      <c r="H14" s="115"/>
      <c r="I14" s="118"/>
      <c r="J14" s="114"/>
      <c r="K14" s="115"/>
      <c r="L14" s="116"/>
      <c r="M14" s="117"/>
      <c r="N14" s="115"/>
      <c r="O14" s="118">
        <v>1</v>
      </c>
      <c r="P14" s="114"/>
      <c r="Q14" s="115"/>
      <c r="R14" s="116"/>
      <c r="S14" s="117">
        <v>3</v>
      </c>
      <c r="T14" s="115">
        <v>2</v>
      </c>
      <c r="U14" s="118">
        <v>12</v>
      </c>
      <c r="V14" s="114"/>
      <c r="W14" s="115"/>
      <c r="X14" s="116"/>
      <c r="Y14" s="119">
        <f t="shared" si="0"/>
        <v>3</v>
      </c>
      <c r="Z14" s="120">
        <f t="shared" si="1"/>
        <v>2</v>
      </c>
      <c r="AA14" s="119">
        <f t="shared" si="2"/>
        <v>13</v>
      </c>
      <c r="AB14" s="120">
        <f t="shared" si="3"/>
        <v>18</v>
      </c>
    </row>
    <row r="15" spans="1:28" s="28" customFormat="1" ht="12.75">
      <c r="A15" s="104"/>
      <c r="B15" s="105" t="s">
        <v>120</v>
      </c>
      <c r="C15" s="113" t="s">
        <v>46</v>
      </c>
      <c r="D15" s="114"/>
      <c r="E15" s="115">
        <v>4</v>
      </c>
      <c r="F15" s="116">
        <v>4</v>
      </c>
      <c r="G15" s="117"/>
      <c r="H15" s="115"/>
      <c r="I15" s="118"/>
      <c r="J15" s="114"/>
      <c r="K15" s="115"/>
      <c r="L15" s="116"/>
      <c r="M15" s="117">
        <v>1</v>
      </c>
      <c r="N15" s="115">
        <v>1</v>
      </c>
      <c r="O15" s="118">
        <v>1</v>
      </c>
      <c r="P15" s="114">
        <v>5</v>
      </c>
      <c r="Q15" s="115">
        <v>7</v>
      </c>
      <c r="R15" s="116">
        <v>19</v>
      </c>
      <c r="S15" s="117">
        <v>2</v>
      </c>
      <c r="T15" s="115">
        <v>15</v>
      </c>
      <c r="U15" s="118">
        <v>25</v>
      </c>
      <c r="V15" s="114"/>
      <c r="W15" s="115"/>
      <c r="X15" s="116"/>
      <c r="Y15" s="119">
        <f t="shared" si="0"/>
        <v>8</v>
      </c>
      <c r="Z15" s="120">
        <f t="shared" si="1"/>
        <v>27</v>
      </c>
      <c r="AA15" s="119">
        <f t="shared" si="2"/>
        <v>49</v>
      </c>
      <c r="AB15" s="120">
        <f t="shared" si="3"/>
        <v>84</v>
      </c>
    </row>
    <row r="16" spans="1:28" s="28" customFormat="1" ht="12.75">
      <c r="A16" s="104"/>
      <c r="B16" s="105" t="s">
        <v>137</v>
      </c>
      <c r="C16" s="113" t="s">
        <v>46</v>
      </c>
      <c r="D16" s="114"/>
      <c r="E16" s="115">
        <v>2</v>
      </c>
      <c r="F16" s="116">
        <v>1</v>
      </c>
      <c r="G16" s="117"/>
      <c r="H16" s="115"/>
      <c r="I16" s="118"/>
      <c r="J16" s="114"/>
      <c r="K16" s="115"/>
      <c r="L16" s="116"/>
      <c r="M16" s="117"/>
      <c r="N16" s="115">
        <v>3</v>
      </c>
      <c r="O16" s="118">
        <v>4</v>
      </c>
      <c r="P16" s="114"/>
      <c r="Q16" s="115">
        <v>6</v>
      </c>
      <c r="R16" s="116">
        <v>3</v>
      </c>
      <c r="S16" s="117">
        <v>3</v>
      </c>
      <c r="T16" s="115">
        <v>14</v>
      </c>
      <c r="U16" s="118">
        <v>29</v>
      </c>
      <c r="V16" s="114"/>
      <c r="W16" s="115"/>
      <c r="X16" s="116"/>
      <c r="Y16" s="119">
        <f t="shared" si="0"/>
        <v>3</v>
      </c>
      <c r="Z16" s="120">
        <f t="shared" si="1"/>
        <v>25</v>
      </c>
      <c r="AA16" s="119">
        <f t="shared" si="2"/>
        <v>37</v>
      </c>
      <c r="AB16" s="120">
        <f t="shared" si="3"/>
        <v>65</v>
      </c>
    </row>
    <row r="17" spans="1:28" s="28" customFormat="1" ht="25.5">
      <c r="A17" s="121"/>
      <c r="B17" s="105" t="s">
        <v>189</v>
      </c>
      <c r="C17" s="113" t="s">
        <v>46</v>
      </c>
      <c r="D17" s="114">
        <v>1</v>
      </c>
      <c r="E17" s="115"/>
      <c r="F17" s="116">
        <v>4</v>
      </c>
      <c r="G17" s="117"/>
      <c r="H17" s="115"/>
      <c r="I17" s="118"/>
      <c r="J17" s="114"/>
      <c r="K17" s="115"/>
      <c r="L17" s="116"/>
      <c r="M17" s="117"/>
      <c r="N17" s="115">
        <v>2</v>
      </c>
      <c r="O17" s="118">
        <v>4</v>
      </c>
      <c r="P17" s="114">
        <v>6</v>
      </c>
      <c r="Q17" s="115">
        <v>2</v>
      </c>
      <c r="R17" s="116"/>
      <c r="S17" s="117">
        <v>5</v>
      </c>
      <c r="T17" s="115">
        <v>39</v>
      </c>
      <c r="U17" s="118">
        <v>129</v>
      </c>
      <c r="V17" s="114"/>
      <c r="W17" s="115"/>
      <c r="X17" s="116"/>
      <c r="Y17" s="119">
        <f t="shared" si="0"/>
        <v>12</v>
      </c>
      <c r="Z17" s="120">
        <f t="shared" si="1"/>
        <v>43</v>
      </c>
      <c r="AA17" s="119">
        <f t="shared" si="2"/>
        <v>137</v>
      </c>
      <c r="AB17" s="120">
        <f t="shared" si="3"/>
        <v>192</v>
      </c>
    </row>
    <row r="18" spans="1:28" ht="31.5">
      <c r="A18" s="67"/>
      <c r="B18" s="39" t="s">
        <v>188</v>
      </c>
      <c r="C18" s="49" t="s">
        <v>46</v>
      </c>
      <c r="D18" s="82">
        <f>SUM(D9:D17)</f>
        <v>6</v>
      </c>
      <c r="E18" s="82">
        <f aca="true" t="shared" si="4" ref="E18:X18">SUM(E9:E17)</f>
        <v>27</v>
      </c>
      <c r="F18" s="82">
        <f t="shared" si="4"/>
        <v>71</v>
      </c>
      <c r="G18" s="82">
        <f t="shared" si="4"/>
        <v>0</v>
      </c>
      <c r="H18" s="82">
        <f t="shared" si="4"/>
        <v>1</v>
      </c>
      <c r="I18" s="82">
        <f t="shared" si="4"/>
        <v>0</v>
      </c>
      <c r="J18" s="82">
        <f t="shared" si="4"/>
        <v>0</v>
      </c>
      <c r="K18" s="82">
        <f t="shared" si="4"/>
        <v>0</v>
      </c>
      <c r="L18" s="82">
        <f t="shared" si="4"/>
        <v>0</v>
      </c>
      <c r="M18" s="82">
        <f t="shared" si="4"/>
        <v>2</v>
      </c>
      <c r="N18" s="82">
        <f t="shared" si="4"/>
        <v>9</v>
      </c>
      <c r="O18" s="82">
        <f t="shared" si="4"/>
        <v>19</v>
      </c>
      <c r="P18" s="82">
        <f t="shared" si="4"/>
        <v>18</v>
      </c>
      <c r="Q18" s="82">
        <f t="shared" si="4"/>
        <v>70</v>
      </c>
      <c r="R18" s="82">
        <f t="shared" si="4"/>
        <v>121</v>
      </c>
      <c r="S18" s="82">
        <f t="shared" si="4"/>
        <v>26</v>
      </c>
      <c r="T18" s="82">
        <f t="shared" si="4"/>
        <v>135</v>
      </c>
      <c r="U18" s="82">
        <f t="shared" si="4"/>
        <v>488</v>
      </c>
      <c r="V18" s="82">
        <f t="shared" si="4"/>
        <v>0</v>
      </c>
      <c r="W18" s="82">
        <f t="shared" si="4"/>
        <v>0</v>
      </c>
      <c r="X18" s="82">
        <f t="shared" si="4"/>
        <v>0</v>
      </c>
      <c r="Y18" s="64">
        <f t="shared" si="0"/>
        <v>52</v>
      </c>
      <c r="Z18" s="68">
        <f t="shared" si="1"/>
        <v>242</v>
      </c>
      <c r="AA18" s="64">
        <f t="shared" si="2"/>
        <v>699</v>
      </c>
      <c r="AB18" s="68">
        <f t="shared" si="3"/>
        <v>993</v>
      </c>
    </row>
    <row r="19" spans="1:28" ht="15.75">
      <c r="A19" s="59"/>
      <c r="B19" s="21" t="s">
        <v>42</v>
      </c>
      <c r="C19" s="47" t="s">
        <v>42</v>
      </c>
      <c r="D19" s="72">
        <v>5</v>
      </c>
      <c r="E19" s="25">
        <v>27</v>
      </c>
      <c r="F19" s="78">
        <v>48</v>
      </c>
      <c r="G19" s="96"/>
      <c r="H19" s="25"/>
      <c r="I19" s="98"/>
      <c r="J19" s="72"/>
      <c r="K19" s="25">
        <v>1</v>
      </c>
      <c r="L19" s="78"/>
      <c r="M19" s="96">
        <v>3</v>
      </c>
      <c r="N19" s="25">
        <v>4</v>
      </c>
      <c r="O19" s="98">
        <v>17</v>
      </c>
      <c r="P19" s="72">
        <v>16</v>
      </c>
      <c r="Q19" s="25">
        <v>58</v>
      </c>
      <c r="R19" s="78">
        <v>120</v>
      </c>
      <c r="S19" s="96">
        <v>61</v>
      </c>
      <c r="T19" s="25">
        <v>198</v>
      </c>
      <c r="U19" s="98">
        <v>719</v>
      </c>
      <c r="V19" s="72"/>
      <c r="W19" s="25"/>
      <c r="X19" s="78"/>
      <c r="Y19" s="56">
        <f t="shared" si="0"/>
        <v>85</v>
      </c>
      <c r="Z19" s="50">
        <f t="shared" si="1"/>
        <v>288</v>
      </c>
      <c r="AA19" s="56">
        <f t="shared" si="2"/>
        <v>904</v>
      </c>
      <c r="AB19" s="50">
        <f t="shared" si="3"/>
        <v>1277</v>
      </c>
    </row>
    <row r="20" spans="1:28" s="28" customFormat="1" ht="12.75">
      <c r="A20" s="122"/>
      <c r="B20" s="105" t="s">
        <v>76</v>
      </c>
      <c r="C20" s="113" t="s">
        <v>42</v>
      </c>
      <c r="D20" s="114"/>
      <c r="E20" s="115"/>
      <c r="F20" s="116"/>
      <c r="G20" s="117"/>
      <c r="H20" s="115"/>
      <c r="I20" s="118"/>
      <c r="J20" s="114"/>
      <c r="K20" s="115"/>
      <c r="L20" s="116"/>
      <c r="M20" s="117"/>
      <c r="N20" s="115"/>
      <c r="O20" s="118"/>
      <c r="P20" s="114"/>
      <c r="Q20" s="115">
        <v>1</v>
      </c>
      <c r="R20" s="116"/>
      <c r="S20" s="117">
        <v>1</v>
      </c>
      <c r="T20" s="115"/>
      <c r="U20" s="118">
        <v>6</v>
      </c>
      <c r="V20" s="114"/>
      <c r="W20" s="115"/>
      <c r="X20" s="116"/>
      <c r="Y20" s="119">
        <f t="shared" si="0"/>
        <v>1</v>
      </c>
      <c r="Z20" s="120">
        <f t="shared" si="1"/>
        <v>1</v>
      </c>
      <c r="AA20" s="119">
        <f t="shared" si="2"/>
        <v>6</v>
      </c>
      <c r="AB20" s="120">
        <f t="shared" si="3"/>
        <v>8</v>
      </c>
    </row>
    <row r="21" spans="1:28" s="28" customFormat="1" ht="12.75">
      <c r="A21" s="122"/>
      <c r="B21" s="105" t="s">
        <v>202</v>
      </c>
      <c r="C21" s="113" t="s">
        <v>42</v>
      </c>
      <c r="D21" s="114">
        <v>3</v>
      </c>
      <c r="E21" s="115">
        <v>13</v>
      </c>
      <c r="F21" s="116">
        <v>17</v>
      </c>
      <c r="G21" s="117"/>
      <c r="H21" s="115"/>
      <c r="I21" s="118"/>
      <c r="J21" s="114"/>
      <c r="K21" s="115">
        <v>1</v>
      </c>
      <c r="L21" s="116"/>
      <c r="M21" s="117"/>
      <c r="N21" s="115">
        <v>1</v>
      </c>
      <c r="O21" s="118"/>
      <c r="P21" s="114">
        <v>6</v>
      </c>
      <c r="Q21" s="115">
        <v>28</v>
      </c>
      <c r="R21" s="116">
        <v>49</v>
      </c>
      <c r="S21" s="117">
        <v>11</v>
      </c>
      <c r="T21" s="115">
        <v>71</v>
      </c>
      <c r="U21" s="118">
        <v>177</v>
      </c>
      <c r="V21" s="114"/>
      <c r="W21" s="115"/>
      <c r="X21" s="116"/>
      <c r="Y21" s="119">
        <f t="shared" si="0"/>
        <v>20</v>
      </c>
      <c r="Z21" s="120">
        <f t="shared" si="1"/>
        <v>114</v>
      </c>
      <c r="AA21" s="119">
        <f t="shared" si="2"/>
        <v>243</v>
      </c>
      <c r="AB21" s="120">
        <f t="shared" si="3"/>
        <v>377</v>
      </c>
    </row>
    <row r="22" spans="1:28" s="28" customFormat="1" ht="12.75">
      <c r="A22" s="122"/>
      <c r="B22" s="105" t="s">
        <v>15</v>
      </c>
      <c r="C22" s="113" t="s">
        <v>42</v>
      </c>
      <c r="D22" s="114">
        <v>1</v>
      </c>
      <c r="E22" s="115">
        <v>7</v>
      </c>
      <c r="F22" s="116">
        <v>19</v>
      </c>
      <c r="G22" s="117"/>
      <c r="H22" s="115"/>
      <c r="I22" s="118"/>
      <c r="J22" s="114"/>
      <c r="K22" s="115"/>
      <c r="L22" s="116"/>
      <c r="M22" s="117">
        <v>2</v>
      </c>
      <c r="N22" s="115">
        <v>2</v>
      </c>
      <c r="O22" s="118">
        <v>6</v>
      </c>
      <c r="P22" s="114">
        <v>3</v>
      </c>
      <c r="Q22" s="115">
        <v>12</v>
      </c>
      <c r="R22" s="116">
        <v>25</v>
      </c>
      <c r="S22" s="117">
        <v>18</v>
      </c>
      <c r="T22" s="115">
        <v>56</v>
      </c>
      <c r="U22" s="118">
        <v>203</v>
      </c>
      <c r="V22" s="114"/>
      <c r="W22" s="115"/>
      <c r="X22" s="116"/>
      <c r="Y22" s="119">
        <f t="shared" si="0"/>
        <v>24</v>
      </c>
      <c r="Z22" s="120">
        <f t="shared" si="1"/>
        <v>77</v>
      </c>
      <c r="AA22" s="119">
        <f t="shared" si="2"/>
        <v>253</v>
      </c>
      <c r="AB22" s="120">
        <f t="shared" si="3"/>
        <v>354</v>
      </c>
    </row>
    <row r="23" spans="1:28" s="28" customFormat="1" ht="12.75">
      <c r="A23" s="122"/>
      <c r="B23" s="105" t="s">
        <v>203</v>
      </c>
      <c r="C23" s="113" t="s">
        <v>42</v>
      </c>
      <c r="D23" s="114"/>
      <c r="E23" s="115"/>
      <c r="F23" s="116"/>
      <c r="G23" s="117"/>
      <c r="H23" s="115"/>
      <c r="I23" s="118"/>
      <c r="J23" s="114"/>
      <c r="K23" s="115"/>
      <c r="L23" s="116"/>
      <c r="M23" s="117"/>
      <c r="N23" s="115"/>
      <c r="O23" s="118"/>
      <c r="P23" s="114">
        <v>1</v>
      </c>
      <c r="Q23" s="115">
        <v>1</v>
      </c>
      <c r="R23" s="116">
        <v>4</v>
      </c>
      <c r="S23" s="117">
        <v>3</v>
      </c>
      <c r="T23" s="115">
        <v>5</v>
      </c>
      <c r="U23" s="118">
        <v>69</v>
      </c>
      <c r="V23" s="114"/>
      <c r="W23" s="115"/>
      <c r="X23" s="116"/>
      <c r="Y23" s="119">
        <f t="shared" si="0"/>
        <v>4</v>
      </c>
      <c r="Z23" s="120">
        <f t="shared" si="1"/>
        <v>6</v>
      </c>
      <c r="AA23" s="119">
        <f t="shared" si="2"/>
        <v>73</v>
      </c>
      <c r="AB23" s="120">
        <f t="shared" si="3"/>
        <v>83</v>
      </c>
    </row>
    <row r="24" spans="1:28" s="28" customFormat="1" ht="12.75">
      <c r="A24" s="122"/>
      <c r="B24" s="105" t="s">
        <v>57</v>
      </c>
      <c r="C24" s="113" t="s">
        <v>42</v>
      </c>
      <c r="D24" s="114">
        <v>1</v>
      </c>
      <c r="E24" s="115">
        <v>4</v>
      </c>
      <c r="F24" s="116">
        <v>4</v>
      </c>
      <c r="G24" s="117"/>
      <c r="H24" s="115"/>
      <c r="I24" s="118"/>
      <c r="J24" s="114"/>
      <c r="K24" s="115"/>
      <c r="L24" s="116"/>
      <c r="M24" s="117"/>
      <c r="N24" s="115"/>
      <c r="O24" s="118"/>
      <c r="P24" s="114"/>
      <c r="Q24" s="115">
        <v>4</v>
      </c>
      <c r="R24" s="116">
        <v>14</v>
      </c>
      <c r="S24" s="117">
        <v>2</v>
      </c>
      <c r="T24" s="115">
        <v>17</v>
      </c>
      <c r="U24" s="118">
        <v>34</v>
      </c>
      <c r="V24" s="114"/>
      <c r="W24" s="115"/>
      <c r="X24" s="116"/>
      <c r="Y24" s="119">
        <f t="shared" si="0"/>
        <v>3</v>
      </c>
      <c r="Z24" s="120">
        <f t="shared" si="1"/>
        <v>25</v>
      </c>
      <c r="AA24" s="119">
        <f t="shared" si="2"/>
        <v>52</v>
      </c>
      <c r="AB24" s="120">
        <f t="shared" si="3"/>
        <v>80</v>
      </c>
    </row>
    <row r="25" spans="1:28" s="28" customFormat="1" ht="12.75">
      <c r="A25" s="122"/>
      <c r="B25" s="105" t="s">
        <v>111</v>
      </c>
      <c r="C25" s="113" t="s">
        <v>42</v>
      </c>
      <c r="D25" s="114"/>
      <c r="E25" s="115">
        <v>1</v>
      </c>
      <c r="F25" s="116">
        <v>3</v>
      </c>
      <c r="G25" s="117"/>
      <c r="H25" s="115"/>
      <c r="I25" s="118"/>
      <c r="J25" s="114"/>
      <c r="K25" s="115"/>
      <c r="L25" s="116"/>
      <c r="M25" s="117"/>
      <c r="N25" s="115"/>
      <c r="O25" s="118"/>
      <c r="P25" s="114">
        <v>2</v>
      </c>
      <c r="Q25" s="115">
        <v>5</v>
      </c>
      <c r="R25" s="116">
        <v>7</v>
      </c>
      <c r="S25" s="117">
        <v>1</v>
      </c>
      <c r="T25" s="115">
        <v>5</v>
      </c>
      <c r="U25" s="118">
        <v>29</v>
      </c>
      <c r="V25" s="114"/>
      <c r="W25" s="115"/>
      <c r="X25" s="116"/>
      <c r="Y25" s="119">
        <f t="shared" si="0"/>
        <v>3</v>
      </c>
      <c r="Z25" s="120">
        <f t="shared" si="1"/>
        <v>11</v>
      </c>
      <c r="AA25" s="119">
        <f t="shared" si="2"/>
        <v>39</v>
      </c>
      <c r="AB25" s="120">
        <f t="shared" si="3"/>
        <v>53</v>
      </c>
    </row>
    <row r="26" spans="1:28" s="28" customFormat="1" ht="12.75">
      <c r="A26" s="122"/>
      <c r="B26" s="105" t="s">
        <v>310</v>
      </c>
      <c r="C26" s="113" t="s">
        <v>42</v>
      </c>
      <c r="D26" s="114"/>
      <c r="E26" s="115"/>
      <c r="F26" s="116"/>
      <c r="G26" s="117"/>
      <c r="H26" s="115"/>
      <c r="I26" s="118"/>
      <c r="J26" s="114"/>
      <c r="K26" s="115"/>
      <c r="L26" s="116"/>
      <c r="M26" s="117"/>
      <c r="N26" s="115"/>
      <c r="O26" s="118">
        <v>4</v>
      </c>
      <c r="P26" s="114"/>
      <c r="Q26" s="115"/>
      <c r="R26" s="116"/>
      <c r="S26" s="117"/>
      <c r="T26" s="115"/>
      <c r="U26" s="118">
        <v>1</v>
      </c>
      <c r="V26" s="114"/>
      <c r="W26" s="115"/>
      <c r="X26" s="116"/>
      <c r="Y26" s="119">
        <f t="shared" si="0"/>
        <v>0</v>
      </c>
      <c r="Z26" s="120">
        <f t="shared" si="1"/>
        <v>0</v>
      </c>
      <c r="AA26" s="119">
        <f t="shared" si="2"/>
        <v>5</v>
      </c>
      <c r="AB26" s="120">
        <f t="shared" si="3"/>
        <v>5</v>
      </c>
    </row>
    <row r="27" spans="1:28" s="28" customFormat="1" ht="12.75">
      <c r="A27" s="122"/>
      <c r="B27" s="105" t="s">
        <v>227</v>
      </c>
      <c r="C27" s="113" t="s">
        <v>42</v>
      </c>
      <c r="D27" s="114"/>
      <c r="E27" s="115"/>
      <c r="F27" s="116"/>
      <c r="G27" s="117"/>
      <c r="H27" s="115"/>
      <c r="I27" s="118"/>
      <c r="J27" s="114"/>
      <c r="K27" s="115"/>
      <c r="L27" s="116"/>
      <c r="M27" s="117">
        <v>1</v>
      </c>
      <c r="N27" s="115"/>
      <c r="O27" s="118"/>
      <c r="P27" s="114"/>
      <c r="Q27" s="115"/>
      <c r="R27" s="116"/>
      <c r="S27" s="117"/>
      <c r="T27" s="115"/>
      <c r="U27" s="118"/>
      <c r="V27" s="114"/>
      <c r="W27" s="115"/>
      <c r="X27" s="116"/>
      <c r="Y27" s="119">
        <f t="shared" si="0"/>
        <v>1</v>
      </c>
      <c r="Z27" s="120">
        <f t="shared" si="1"/>
        <v>0</v>
      </c>
      <c r="AA27" s="119">
        <f t="shared" si="2"/>
        <v>0</v>
      </c>
      <c r="AB27" s="120">
        <f t="shared" si="3"/>
        <v>1</v>
      </c>
    </row>
    <row r="28" spans="1:28" s="28" customFormat="1" ht="12.75">
      <c r="A28" s="122"/>
      <c r="B28" s="105" t="s">
        <v>138</v>
      </c>
      <c r="C28" s="113" t="s">
        <v>42</v>
      </c>
      <c r="D28" s="114"/>
      <c r="E28" s="115"/>
      <c r="F28" s="116"/>
      <c r="G28" s="117"/>
      <c r="H28" s="115"/>
      <c r="I28" s="118"/>
      <c r="J28" s="114"/>
      <c r="K28" s="115"/>
      <c r="L28" s="116"/>
      <c r="M28" s="117"/>
      <c r="N28" s="115"/>
      <c r="O28" s="118"/>
      <c r="P28" s="114"/>
      <c r="Q28" s="115">
        <v>1</v>
      </c>
      <c r="R28" s="116">
        <v>2</v>
      </c>
      <c r="S28" s="117"/>
      <c r="T28" s="115">
        <v>1</v>
      </c>
      <c r="U28" s="118">
        <v>2</v>
      </c>
      <c r="V28" s="114"/>
      <c r="W28" s="115"/>
      <c r="X28" s="116"/>
      <c r="Y28" s="119">
        <f t="shared" si="0"/>
        <v>0</v>
      </c>
      <c r="Z28" s="120">
        <f t="shared" si="1"/>
        <v>2</v>
      </c>
      <c r="AA28" s="119">
        <f t="shared" si="2"/>
        <v>4</v>
      </c>
      <c r="AB28" s="120">
        <f t="shared" si="3"/>
        <v>6</v>
      </c>
    </row>
    <row r="29" spans="1:28" s="28" customFormat="1" ht="12.75">
      <c r="A29" s="122"/>
      <c r="B29" s="105" t="s">
        <v>123</v>
      </c>
      <c r="C29" s="113" t="s">
        <v>42</v>
      </c>
      <c r="D29" s="114"/>
      <c r="E29" s="115">
        <v>2</v>
      </c>
      <c r="F29" s="116">
        <v>5</v>
      </c>
      <c r="G29" s="117"/>
      <c r="H29" s="115"/>
      <c r="I29" s="118"/>
      <c r="J29" s="114"/>
      <c r="K29" s="115"/>
      <c r="L29" s="116"/>
      <c r="M29" s="117"/>
      <c r="N29" s="115"/>
      <c r="O29" s="118">
        <v>1</v>
      </c>
      <c r="P29" s="114">
        <v>3</v>
      </c>
      <c r="Q29" s="115">
        <v>5</v>
      </c>
      <c r="R29" s="116">
        <v>19</v>
      </c>
      <c r="S29" s="117">
        <v>19</v>
      </c>
      <c r="T29" s="115">
        <v>27</v>
      </c>
      <c r="U29" s="118">
        <v>93</v>
      </c>
      <c r="V29" s="114"/>
      <c r="W29" s="115"/>
      <c r="X29" s="116"/>
      <c r="Y29" s="119">
        <f t="shared" si="0"/>
        <v>22</v>
      </c>
      <c r="Z29" s="120">
        <f t="shared" si="1"/>
        <v>34</v>
      </c>
      <c r="AA29" s="119">
        <f t="shared" si="2"/>
        <v>118</v>
      </c>
      <c r="AB29" s="120">
        <f t="shared" si="3"/>
        <v>174</v>
      </c>
    </row>
    <row r="30" spans="1:28" s="28" customFormat="1" ht="12.75">
      <c r="A30" s="122"/>
      <c r="B30" s="105" t="s">
        <v>60</v>
      </c>
      <c r="C30" s="113" t="s">
        <v>42</v>
      </c>
      <c r="D30" s="114"/>
      <c r="E30" s="115"/>
      <c r="F30" s="116"/>
      <c r="G30" s="117"/>
      <c r="H30" s="115"/>
      <c r="I30" s="118"/>
      <c r="J30" s="114"/>
      <c r="K30" s="115"/>
      <c r="L30" s="116"/>
      <c r="M30" s="117"/>
      <c r="N30" s="115"/>
      <c r="O30" s="118"/>
      <c r="P30" s="114"/>
      <c r="Q30" s="115"/>
      <c r="R30" s="116"/>
      <c r="S30" s="117"/>
      <c r="T30" s="115"/>
      <c r="U30" s="118">
        <v>12</v>
      </c>
      <c r="V30" s="114"/>
      <c r="W30" s="115"/>
      <c r="X30" s="116"/>
      <c r="Y30" s="119">
        <f t="shared" si="0"/>
        <v>0</v>
      </c>
      <c r="Z30" s="120">
        <f t="shared" si="1"/>
        <v>0</v>
      </c>
      <c r="AA30" s="119">
        <f t="shared" si="2"/>
        <v>12</v>
      </c>
      <c r="AB30" s="120">
        <f t="shared" si="3"/>
        <v>12</v>
      </c>
    </row>
    <row r="31" spans="1:28" s="28" customFormat="1" ht="12.75">
      <c r="A31" s="122"/>
      <c r="B31" s="105" t="s">
        <v>131</v>
      </c>
      <c r="C31" s="113" t="s">
        <v>42</v>
      </c>
      <c r="D31" s="114"/>
      <c r="E31" s="115"/>
      <c r="F31" s="116"/>
      <c r="G31" s="117"/>
      <c r="H31" s="115"/>
      <c r="I31" s="118"/>
      <c r="J31" s="114"/>
      <c r="K31" s="115"/>
      <c r="L31" s="116"/>
      <c r="M31" s="117"/>
      <c r="N31" s="115">
        <v>1</v>
      </c>
      <c r="O31" s="118">
        <v>4</v>
      </c>
      <c r="P31" s="114"/>
      <c r="Q31" s="115">
        <v>1</v>
      </c>
      <c r="R31" s="116"/>
      <c r="S31" s="117">
        <v>2</v>
      </c>
      <c r="T31" s="115">
        <v>7</v>
      </c>
      <c r="U31" s="118">
        <v>13</v>
      </c>
      <c r="V31" s="114"/>
      <c r="W31" s="115"/>
      <c r="X31" s="116"/>
      <c r="Y31" s="119">
        <f t="shared" si="0"/>
        <v>2</v>
      </c>
      <c r="Z31" s="120">
        <f t="shared" si="1"/>
        <v>9</v>
      </c>
      <c r="AA31" s="119">
        <f t="shared" si="2"/>
        <v>17</v>
      </c>
      <c r="AB31" s="120">
        <f t="shared" si="3"/>
        <v>28</v>
      </c>
    </row>
    <row r="32" spans="1:28" s="28" customFormat="1" ht="12.75">
      <c r="A32" s="122"/>
      <c r="B32" s="105" t="s">
        <v>37</v>
      </c>
      <c r="C32" s="113" t="s">
        <v>42</v>
      </c>
      <c r="D32" s="114"/>
      <c r="E32" s="115"/>
      <c r="F32" s="116"/>
      <c r="G32" s="117"/>
      <c r="H32" s="115"/>
      <c r="I32" s="118"/>
      <c r="J32" s="114"/>
      <c r="K32" s="115"/>
      <c r="L32" s="116"/>
      <c r="M32" s="117"/>
      <c r="N32" s="115"/>
      <c r="O32" s="118">
        <v>1</v>
      </c>
      <c r="P32" s="114"/>
      <c r="Q32" s="115"/>
      <c r="R32" s="116"/>
      <c r="S32" s="117">
        <v>1</v>
      </c>
      <c r="T32" s="115"/>
      <c r="U32" s="118">
        <v>4</v>
      </c>
      <c r="V32" s="114"/>
      <c r="W32" s="115"/>
      <c r="X32" s="116"/>
      <c r="Y32" s="119">
        <f t="shared" si="0"/>
        <v>1</v>
      </c>
      <c r="Z32" s="120">
        <f t="shared" si="1"/>
        <v>0</v>
      </c>
      <c r="AA32" s="119">
        <f t="shared" si="2"/>
        <v>5</v>
      </c>
      <c r="AB32" s="120">
        <f t="shared" si="3"/>
        <v>6</v>
      </c>
    </row>
    <row r="33" spans="1:28" s="28" customFormat="1" ht="12.75">
      <c r="A33" s="122"/>
      <c r="B33" s="105" t="s">
        <v>273</v>
      </c>
      <c r="C33" s="113" t="s">
        <v>42</v>
      </c>
      <c r="D33" s="114"/>
      <c r="E33" s="115"/>
      <c r="F33" s="116"/>
      <c r="G33" s="117"/>
      <c r="H33" s="115"/>
      <c r="I33" s="118"/>
      <c r="J33" s="114"/>
      <c r="K33" s="115"/>
      <c r="L33" s="116"/>
      <c r="M33" s="117"/>
      <c r="N33" s="115"/>
      <c r="O33" s="118"/>
      <c r="P33" s="114"/>
      <c r="Q33" s="115"/>
      <c r="R33" s="116"/>
      <c r="S33" s="117">
        <v>2</v>
      </c>
      <c r="T33" s="115">
        <v>2</v>
      </c>
      <c r="U33" s="118">
        <v>27</v>
      </c>
      <c r="V33" s="114"/>
      <c r="W33" s="115"/>
      <c r="X33" s="116"/>
      <c r="Y33" s="119">
        <f t="shared" si="0"/>
        <v>2</v>
      </c>
      <c r="Z33" s="120">
        <f t="shared" si="1"/>
        <v>2</v>
      </c>
      <c r="AA33" s="119">
        <f t="shared" si="2"/>
        <v>27</v>
      </c>
      <c r="AB33" s="120">
        <f t="shared" si="3"/>
        <v>31</v>
      </c>
    </row>
    <row r="34" spans="1:28" s="28" customFormat="1" ht="25.5">
      <c r="A34" s="122"/>
      <c r="B34" s="105" t="s">
        <v>61</v>
      </c>
      <c r="C34" s="113" t="s">
        <v>42</v>
      </c>
      <c r="D34" s="114"/>
      <c r="E34" s="115"/>
      <c r="F34" s="116"/>
      <c r="G34" s="117"/>
      <c r="H34" s="115"/>
      <c r="I34" s="118"/>
      <c r="J34" s="114"/>
      <c r="K34" s="115"/>
      <c r="L34" s="116"/>
      <c r="M34" s="117"/>
      <c r="N34" s="115"/>
      <c r="O34" s="118">
        <v>1</v>
      </c>
      <c r="P34" s="114">
        <v>1</v>
      </c>
      <c r="Q34" s="115"/>
      <c r="R34" s="116"/>
      <c r="S34" s="117">
        <v>1</v>
      </c>
      <c r="T34" s="115">
        <v>7</v>
      </c>
      <c r="U34" s="118">
        <v>49</v>
      </c>
      <c r="V34" s="114"/>
      <c r="W34" s="115"/>
      <c r="X34" s="116"/>
      <c r="Y34" s="119">
        <f t="shared" si="0"/>
        <v>2</v>
      </c>
      <c r="Z34" s="120">
        <f t="shared" si="1"/>
        <v>7</v>
      </c>
      <c r="AA34" s="119">
        <f t="shared" si="2"/>
        <v>50</v>
      </c>
      <c r="AB34" s="120">
        <f t="shared" si="3"/>
        <v>59</v>
      </c>
    </row>
    <row r="35" spans="1:28" ht="31.5">
      <c r="A35" s="58"/>
      <c r="B35" s="39" t="s">
        <v>190</v>
      </c>
      <c r="C35" s="49" t="s">
        <v>42</v>
      </c>
      <c r="D35" s="82">
        <f>SUM(D20:D34)</f>
        <v>5</v>
      </c>
      <c r="E35" s="82">
        <f aca="true" t="shared" si="5" ref="E35:X35">SUM(E20:E34)</f>
        <v>27</v>
      </c>
      <c r="F35" s="82">
        <f t="shared" si="5"/>
        <v>48</v>
      </c>
      <c r="G35" s="82">
        <f t="shared" si="5"/>
        <v>0</v>
      </c>
      <c r="H35" s="82">
        <f t="shared" si="5"/>
        <v>0</v>
      </c>
      <c r="I35" s="82">
        <f t="shared" si="5"/>
        <v>0</v>
      </c>
      <c r="J35" s="82">
        <f t="shared" si="5"/>
        <v>0</v>
      </c>
      <c r="K35" s="82">
        <f t="shared" si="5"/>
        <v>1</v>
      </c>
      <c r="L35" s="82">
        <f t="shared" si="5"/>
        <v>0</v>
      </c>
      <c r="M35" s="82">
        <f t="shared" si="5"/>
        <v>3</v>
      </c>
      <c r="N35" s="82">
        <f t="shared" si="5"/>
        <v>4</v>
      </c>
      <c r="O35" s="82">
        <f t="shared" si="5"/>
        <v>17</v>
      </c>
      <c r="P35" s="82">
        <f t="shared" si="5"/>
        <v>16</v>
      </c>
      <c r="Q35" s="82">
        <f t="shared" si="5"/>
        <v>58</v>
      </c>
      <c r="R35" s="82">
        <f t="shared" si="5"/>
        <v>120</v>
      </c>
      <c r="S35" s="82">
        <f t="shared" si="5"/>
        <v>61</v>
      </c>
      <c r="T35" s="82">
        <f t="shared" si="5"/>
        <v>198</v>
      </c>
      <c r="U35" s="82">
        <f t="shared" si="5"/>
        <v>719</v>
      </c>
      <c r="V35" s="82">
        <f t="shared" si="5"/>
        <v>0</v>
      </c>
      <c r="W35" s="82">
        <f t="shared" si="5"/>
        <v>0</v>
      </c>
      <c r="X35" s="82">
        <f t="shared" si="5"/>
        <v>0</v>
      </c>
      <c r="Y35" s="64">
        <f t="shared" si="0"/>
        <v>85</v>
      </c>
      <c r="Z35" s="68">
        <f t="shared" si="1"/>
        <v>288</v>
      </c>
      <c r="AA35" s="64">
        <f t="shared" si="2"/>
        <v>904</v>
      </c>
      <c r="AB35" s="68">
        <f t="shared" si="3"/>
        <v>1277</v>
      </c>
    </row>
    <row r="36" spans="1:28" ht="15.75">
      <c r="A36" s="59"/>
      <c r="B36" s="21" t="s">
        <v>49</v>
      </c>
      <c r="C36" s="47" t="s">
        <v>49</v>
      </c>
      <c r="D36" s="72">
        <v>8</v>
      </c>
      <c r="E36" s="25">
        <v>30</v>
      </c>
      <c r="F36" s="78">
        <v>100</v>
      </c>
      <c r="G36" s="96"/>
      <c r="H36" s="25">
        <v>6</v>
      </c>
      <c r="I36" s="98">
        <v>7</v>
      </c>
      <c r="J36" s="72"/>
      <c r="K36" s="25"/>
      <c r="L36" s="78"/>
      <c r="M36" s="96">
        <v>1</v>
      </c>
      <c r="N36" s="25">
        <v>6</v>
      </c>
      <c r="O36" s="98">
        <v>20</v>
      </c>
      <c r="P36" s="72">
        <v>37</v>
      </c>
      <c r="Q36" s="25">
        <v>100</v>
      </c>
      <c r="R36" s="78">
        <v>343</v>
      </c>
      <c r="S36" s="96">
        <v>41</v>
      </c>
      <c r="T36" s="25">
        <v>214</v>
      </c>
      <c r="U36" s="98">
        <v>809</v>
      </c>
      <c r="V36" s="72"/>
      <c r="W36" s="25">
        <v>1</v>
      </c>
      <c r="X36" s="78">
        <v>17</v>
      </c>
      <c r="Y36" s="56">
        <f t="shared" si="0"/>
        <v>87</v>
      </c>
      <c r="Z36" s="50">
        <f t="shared" si="1"/>
        <v>357</v>
      </c>
      <c r="AA36" s="56">
        <f t="shared" si="2"/>
        <v>1296</v>
      </c>
      <c r="AB36" s="50">
        <f t="shared" si="3"/>
        <v>1740</v>
      </c>
    </row>
    <row r="37" spans="1:28" s="28" customFormat="1" ht="12.75">
      <c r="A37" s="122"/>
      <c r="B37" s="105" t="s">
        <v>16</v>
      </c>
      <c r="C37" s="113" t="s">
        <v>49</v>
      </c>
      <c r="D37" s="114"/>
      <c r="E37" s="115">
        <v>7</v>
      </c>
      <c r="F37" s="116">
        <v>21</v>
      </c>
      <c r="G37" s="117"/>
      <c r="H37" s="115">
        <v>1</v>
      </c>
      <c r="I37" s="118"/>
      <c r="J37" s="114"/>
      <c r="K37" s="115"/>
      <c r="L37" s="116"/>
      <c r="M37" s="117"/>
      <c r="N37" s="115">
        <v>1</v>
      </c>
      <c r="O37" s="118">
        <v>4</v>
      </c>
      <c r="P37" s="114">
        <v>9</v>
      </c>
      <c r="Q37" s="115">
        <v>11</v>
      </c>
      <c r="R37" s="116">
        <v>26</v>
      </c>
      <c r="S37" s="117">
        <v>3</v>
      </c>
      <c r="T37" s="115">
        <v>24</v>
      </c>
      <c r="U37" s="118">
        <v>99</v>
      </c>
      <c r="V37" s="114"/>
      <c r="W37" s="115"/>
      <c r="X37" s="116"/>
      <c r="Y37" s="119">
        <f t="shared" si="0"/>
        <v>12</v>
      </c>
      <c r="Z37" s="120">
        <f t="shared" si="1"/>
        <v>44</v>
      </c>
      <c r="AA37" s="119">
        <f t="shared" si="2"/>
        <v>150</v>
      </c>
      <c r="AB37" s="120">
        <f t="shared" si="3"/>
        <v>206</v>
      </c>
    </row>
    <row r="38" spans="1:28" s="28" customFormat="1" ht="12.75">
      <c r="A38" s="122"/>
      <c r="B38" s="105" t="s">
        <v>19</v>
      </c>
      <c r="C38" s="113" t="s">
        <v>49</v>
      </c>
      <c r="D38" s="114"/>
      <c r="E38" s="115">
        <v>1</v>
      </c>
      <c r="F38" s="116"/>
      <c r="G38" s="117"/>
      <c r="H38" s="115"/>
      <c r="I38" s="118">
        <v>1</v>
      </c>
      <c r="J38" s="114"/>
      <c r="K38" s="115"/>
      <c r="L38" s="116"/>
      <c r="M38" s="117"/>
      <c r="N38" s="115"/>
      <c r="O38" s="118"/>
      <c r="P38" s="114"/>
      <c r="Q38" s="115"/>
      <c r="R38" s="116">
        <v>1</v>
      </c>
      <c r="S38" s="117">
        <v>7</v>
      </c>
      <c r="T38" s="115">
        <v>14</v>
      </c>
      <c r="U38" s="118">
        <v>66</v>
      </c>
      <c r="V38" s="114"/>
      <c r="W38" s="115"/>
      <c r="X38" s="116"/>
      <c r="Y38" s="119">
        <f t="shared" si="0"/>
        <v>7</v>
      </c>
      <c r="Z38" s="120">
        <f t="shared" si="1"/>
        <v>15</v>
      </c>
      <c r="AA38" s="119">
        <f t="shared" si="2"/>
        <v>68</v>
      </c>
      <c r="AB38" s="120">
        <f t="shared" si="3"/>
        <v>90</v>
      </c>
    </row>
    <row r="39" spans="1:28" s="28" customFormat="1" ht="12.75">
      <c r="A39" s="122"/>
      <c r="B39" s="105" t="s">
        <v>21</v>
      </c>
      <c r="C39" s="113" t="s">
        <v>49</v>
      </c>
      <c r="D39" s="114">
        <v>2</v>
      </c>
      <c r="E39" s="115">
        <v>3</v>
      </c>
      <c r="F39" s="116">
        <v>18</v>
      </c>
      <c r="G39" s="117"/>
      <c r="H39" s="115">
        <v>4</v>
      </c>
      <c r="I39" s="118">
        <v>6</v>
      </c>
      <c r="J39" s="114"/>
      <c r="K39" s="115"/>
      <c r="L39" s="116"/>
      <c r="M39" s="117">
        <v>1</v>
      </c>
      <c r="N39" s="115">
        <v>1</v>
      </c>
      <c r="O39" s="118">
        <v>3</v>
      </c>
      <c r="P39" s="114">
        <v>19</v>
      </c>
      <c r="Q39" s="115">
        <v>53</v>
      </c>
      <c r="R39" s="116">
        <v>153</v>
      </c>
      <c r="S39" s="117">
        <v>11</v>
      </c>
      <c r="T39" s="115">
        <v>79</v>
      </c>
      <c r="U39" s="118">
        <v>243</v>
      </c>
      <c r="V39" s="114"/>
      <c r="W39" s="115">
        <v>1</v>
      </c>
      <c r="X39" s="116">
        <v>16</v>
      </c>
      <c r="Y39" s="119">
        <f t="shared" si="0"/>
        <v>33</v>
      </c>
      <c r="Z39" s="120">
        <f t="shared" si="1"/>
        <v>141</v>
      </c>
      <c r="AA39" s="119">
        <f t="shared" si="2"/>
        <v>439</v>
      </c>
      <c r="AB39" s="120">
        <f t="shared" si="3"/>
        <v>613</v>
      </c>
    </row>
    <row r="40" spans="1:28" s="28" customFormat="1" ht="12.75">
      <c r="A40" s="122"/>
      <c r="B40" s="105" t="s">
        <v>25</v>
      </c>
      <c r="C40" s="113" t="s">
        <v>49</v>
      </c>
      <c r="D40" s="114">
        <v>2</v>
      </c>
      <c r="E40" s="115">
        <v>5</v>
      </c>
      <c r="F40" s="116">
        <v>18</v>
      </c>
      <c r="G40" s="117"/>
      <c r="H40" s="115">
        <v>1</v>
      </c>
      <c r="I40" s="118"/>
      <c r="J40" s="114"/>
      <c r="K40" s="115"/>
      <c r="L40" s="116"/>
      <c r="M40" s="117"/>
      <c r="N40" s="115">
        <v>2</v>
      </c>
      <c r="O40" s="118">
        <v>3</v>
      </c>
      <c r="P40" s="114">
        <v>5</v>
      </c>
      <c r="Q40" s="115">
        <v>12</v>
      </c>
      <c r="R40" s="116">
        <v>61</v>
      </c>
      <c r="S40" s="117">
        <v>5</v>
      </c>
      <c r="T40" s="115">
        <v>25</v>
      </c>
      <c r="U40" s="118">
        <v>67</v>
      </c>
      <c r="V40" s="114"/>
      <c r="W40" s="115"/>
      <c r="X40" s="116"/>
      <c r="Y40" s="119">
        <f t="shared" si="0"/>
        <v>12</v>
      </c>
      <c r="Z40" s="120">
        <f t="shared" si="1"/>
        <v>45</v>
      </c>
      <c r="AA40" s="119">
        <f t="shared" si="2"/>
        <v>149</v>
      </c>
      <c r="AB40" s="120">
        <f t="shared" si="3"/>
        <v>206</v>
      </c>
    </row>
    <row r="41" spans="1:28" s="28" customFormat="1" ht="12.75">
      <c r="A41" s="122"/>
      <c r="B41" s="105" t="s">
        <v>192</v>
      </c>
      <c r="C41" s="113" t="s">
        <v>49</v>
      </c>
      <c r="D41" s="114">
        <v>2</v>
      </c>
      <c r="E41" s="115">
        <v>9</v>
      </c>
      <c r="F41" s="116">
        <v>20</v>
      </c>
      <c r="G41" s="117"/>
      <c r="H41" s="115"/>
      <c r="I41" s="118"/>
      <c r="J41" s="114"/>
      <c r="K41" s="115"/>
      <c r="L41" s="116"/>
      <c r="M41" s="117"/>
      <c r="N41" s="115">
        <v>1</v>
      </c>
      <c r="O41" s="118">
        <v>4</v>
      </c>
      <c r="P41" s="114">
        <v>3</v>
      </c>
      <c r="Q41" s="115">
        <v>19</v>
      </c>
      <c r="R41" s="116">
        <v>32</v>
      </c>
      <c r="S41" s="117">
        <v>3</v>
      </c>
      <c r="T41" s="115">
        <v>6</v>
      </c>
      <c r="U41" s="118">
        <v>44</v>
      </c>
      <c r="V41" s="114"/>
      <c r="W41" s="115"/>
      <c r="X41" s="116"/>
      <c r="Y41" s="119">
        <f t="shared" si="0"/>
        <v>8</v>
      </c>
      <c r="Z41" s="120">
        <f t="shared" si="1"/>
        <v>35</v>
      </c>
      <c r="AA41" s="119">
        <f t="shared" si="2"/>
        <v>100</v>
      </c>
      <c r="AB41" s="120">
        <f t="shared" si="3"/>
        <v>143</v>
      </c>
    </row>
    <row r="42" spans="1:28" s="28" customFormat="1" ht="12.75">
      <c r="A42" s="122"/>
      <c r="B42" s="105" t="s">
        <v>95</v>
      </c>
      <c r="C42" s="113" t="s">
        <v>49</v>
      </c>
      <c r="D42" s="114"/>
      <c r="E42" s="115">
        <v>1</v>
      </c>
      <c r="F42" s="116">
        <v>1</v>
      </c>
      <c r="G42" s="117"/>
      <c r="H42" s="115"/>
      <c r="I42" s="118"/>
      <c r="J42" s="114"/>
      <c r="K42" s="115"/>
      <c r="L42" s="116"/>
      <c r="M42" s="117"/>
      <c r="N42" s="115"/>
      <c r="O42" s="118">
        <v>2</v>
      </c>
      <c r="P42" s="114"/>
      <c r="Q42" s="115"/>
      <c r="R42" s="116"/>
      <c r="S42" s="117">
        <v>1</v>
      </c>
      <c r="T42" s="115">
        <v>6</v>
      </c>
      <c r="U42" s="118">
        <v>44</v>
      </c>
      <c r="V42" s="114"/>
      <c r="W42" s="115"/>
      <c r="X42" s="116"/>
      <c r="Y42" s="119">
        <f t="shared" si="0"/>
        <v>1</v>
      </c>
      <c r="Z42" s="120">
        <f t="shared" si="1"/>
        <v>7</v>
      </c>
      <c r="AA42" s="119">
        <f t="shared" si="2"/>
        <v>47</v>
      </c>
      <c r="AB42" s="120">
        <f t="shared" si="3"/>
        <v>55</v>
      </c>
    </row>
    <row r="43" spans="1:28" s="28" customFormat="1" ht="12.75">
      <c r="A43" s="122"/>
      <c r="B43" s="105" t="s">
        <v>58</v>
      </c>
      <c r="C43" s="113" t="s">
        <v>49</v>
      </c>
      <c r="D43" s="114"/>
      <c r="E43" s="115"/>
      <c r="F43" s="116"/>
      <c r="G43" s="117"/>
      <c r="H43" s="115"/>
      <c r="I43" s="118"/>
      <c r="J43" s="114"/>
      <c r="K43" s="115"/>
      <c r="L43" s="116"/>
      <c r="M43" s="117"/>
      <c r="N43" s="115">
        <v>1</v>
      </c>
      <c r="O43" s="118"/>
      <c r="P43" s="114"/>
      <c r="Q43" s="115"/>
      <c r="R43" s="116"/>
      <c r="S43" s="117">
        <v>1</v>
      </c>
      <c r="T43" s="115">
        <v>8</v>
      </c>
      <c r="U43" s="118">
        <v>16</v>
      </c>
      <c r="V43" s="114"/>
      <c r="W43" s="115"/>
      <c r="X43" s="116"/>
      <c r="Y43" s="119">
        <f t="shared" si="0"/>
        <v>1</v>
      </c>
      <c r="Z43" s="120">
        <f t="shared" si="1"/>
        <v>9</v>
      </c>
      <c r="AA43" s="119">
        <f t="shared" si="2"/>
        <v>16</v>
      </c>
      <c r="AB43" s="120">
        <f t="shared" si="3"/>
        <v>26</v>
      </c>
    </row>
    <row r="44" spans="1:28" s="28" customFormat="1" ht="12.75">
      <c r="A44" s="122"/>
      <c r="B44" s="105" t="s">
        <v>164</v>
      </c>
      <c r="C44" s="113" t="s">
        <v>49</v>
      </c>
      <c r="D44" s="114"/>
      <c r="E44" s="115"/>
      <c r="F44" s="116">
        <v>2</v>
      </c>
      <c r="G44" s="117"/>
      <c r="H44" s="115"/>
      <c r="I44" s="118"/>
      <c r="J44" s="114"/>
      <c r="K44" s="115"/>
      <c r="L44" s="116"/>
      <c r="M44" s="117"/>
      <c r="N44" s="115"/>
      <c r="O44" s="118"/>
      <c r="P44" s="114">
        <v>1</v>
      </c>
      <c r="Q44" s="115"/>
      <c r="R44" s="116"/>
      <c r="S44" s="117">
        <v>1</v>
      </c>
      <c r="T44" s="115">
        <v>9</v>
      </c>
      <c r="U44" s="118">
        <v>59</v>
      </c>
      <c r="V44" s="114"/>
      <c r="W44" s="115"/>
      <c r="X44" s="116"/>
      <c r="Y44" s="119">
        <f t="shared" si="0"/>
        <v>2</v>
      </c>
      <c r="Z44" s="120">
        <f t="shared" si="1"/>
        <v>9</v>
      </c>
      <c r="AA44" s="119">
        <f t="shared" si="2"/>
        <v>61</v>
      </c>
      <c r="AB44" s="120">
        <f t="shared" si="3"/>
        <v>72</v>
      </c>
    </row>
    <row r="45" spans="1:28" s="28" customFormat="1" ht="12.75">
      <c r="A45" s="122"/>
      <c r="B45" s="105" t="s">
        <v>253</v>
      </c>
      <c r="C45" s="113" t="s">
        <v>49</v>
      </c>
      <c r="D45" s="114"/>
      <c r="E45" s="115"/>
      <c r="F45" s="116"/>
      <c r="G45" s="117"/>
      <c r="H45" s="115"/>
      <c r="I45" s="118"/>
      <c r="J45" s="114"/>
      <c r="K45" s="115"/>
      <c r="L45" s="116"/>
      <c r="M45" s="117"/>
      <c r="N45" s="115"/>
      <c r="O45" s="118"/>
      <c r="P45" s="114"/>
      <c r="Q45" s="115"/>
      <c r="R45" s="116">
        <v>3</v>
      </c>
      <c r="S45" s="117"/>
      <c r="T45" s="115">
        <v>1</v>
      </c>
      <c r="U45" s="118">
        <v>10</v>
      </c>
      <c r="V45" s="114"/>
      <c r="W45" s="115"/>
      <c r="X45" s="116"/>
      <c r="Y45" s="119">
        <f t="shared" si="0"/>
        <v>0</v>
      </c>
      <c r="Z45" s="120">
        <f t="shared" si="1"/>
        <v>1</v>
      </c>
      <c r="AA45" s="119">
        <f t="shared" si="2"/>
        <v>13</v>
      </c>
      <c r="AB45" s="120">
        <f t="shared" si="3"/>
        <v>14</v>
      </c>
    </row>
    <row r="46" spans="1:28" s="28" customFormat="1" ht="12.75">
      <c r="A46" s="122"/>
      <c r="B46" s="105" t="s">
        <v>312</v>
      </c>
      <c r="C46" s="113" t="s">
        <v>49</v>
      </c>
      <c r="D46" s="114">
        <v>1</v>
      </c>
      <c r="E46" s="115"/>
      <c r="F46" s="116">
        <v>1</v>
      </c>
      <c r="G46" s="117"/>
      <c r="H46" s="115"/>
      <c r="I46" s="118"/>
      <c r="J46" s="114"/>
      <c r="K46" s="115"/>
      <c r="L46" s="116"/>
      <c r="M46" s="117"/>
      <c r="N46" s="115"/>
      <c r="O46" s="118"/>
      <c r="P46" s="114"/>
      <c r="Q46" s="115"/>
      <c r="R46" s="116">
        <v>4</v>
      </c>
      <c r="S46" s="117">
        <v>2</v>
      </c>
      <c r="T46" s="115">
        <v>1</v>
      </c>
      <c r="U46" s="118">
        <v>20</v>
      </c>
      <c r="V46" s="114"/>
      <c r="W46" s="115"/>
      <c r="X46" s="116"/>
      <c r="Y46" s="119">
        <f t="shared" si="0"/>
        <v>3</v>
      </c>
      <c r="Z46" s="120">
        <f t="shared" si="1"/>
        <v>1</v>
      </c>
      <c r="AA46" s="119">
        <f t="shared" si="2"/>
        <v>25</v>
      </c>
      <c r="AB46" s="120">
        <f t="shared" si="3"/>
        <v>29</v>
      </c>
    </row>
    <row r="47" spans="1:28" s="28" customFormat="1" ht="12.75">
      <c r="A47" s="122"/>
      <c r="B47" s="105" t="s">
        <v>322</v>
      </c>
      <c r="C47" s="113" t="s">
        <v>49</v>
      </c>
      <c r="D47" s="114"/>
      <c r="E47" s="115"/>
      <c r="F47" s="116"/>
      <c r="G47" s="117"/>
      <c r="H47" s="115"/>
      <c r="I47" s="118"/>
      <c r="J47" s="114"/>
      <c r="K47" s="115"/>
      <c r="L47" s="116"/>
      <c r="M47" s="117"/>
      <c r="N47" s="115"/>
      <c r="O47" s="118">
        <v>2</v>
      </c>
      <c r="P47" s="114"/>
      <c r="Q47" s="115"/>
      <c r="R47" s="116"/>
      <c r="S47" s="117"/>
      <c r="T47" s="115">
        <v>4</v>
      </c>
      <c r="U47" s="118">
        <v>12</v>
      </c>
      <c r="V47" s="114"/>
      <c r="W47" s="115"/>
      <c r="X47" s="116"/>
      <c r="Y47" s="119">
        <f t="shared" si="0"/>
        <v>0</v>
      </c>
      <c r="Z47" s="120">
        <f t="shared" si="1"/>
        <v>4</v>
      </c>
      <c r="AA47" s="119">
        <f t="shared" si="2"/>
        <v>14</v>
      </c>
      <c r="AB47" s="120">
        <f t="shared" si="3"/>
        <v>18</v>
      </c>
    </row>
    <row r="48" spans="1:28" s="28" customFormat="1" ht="12.75">
      <c r="A48" s="122"/>
      <c r="B48" s="105" t="s">
        <v>112</v>
      </c>
      <c r="C48" s="113" t="s">
        <v>49</v>
      </c>
      <c r="D48" s="114">
        <v>1</v>
      </c>
      <c r="E48" s="115">
        <v>4</v>
      </c>
      <c r="F48" s="116">
        <v>18</v>
      </c>
      <c r="G48" s="117"/>
      <c r="H48" s="115"/>
      <c r="I48" s="118"/>
      <c r="J48" s="114"/>
      <c r="K48" s="115"/>
      <c r="L48" s="116"/>
      <c r="M48" s="117"/>
      <c r="N48" s="115"/>
      <c r="O48" s="118">
        <v>2</v>
      </c>
      <c r="P48" s="114"/>
      <c r="Q48" s="115">
        <v>5</v>
      </c>
      <c r="R48" s="116">
        <v>61</v>
      </c>
      <c r="S48" s="117">
        <v>1</v>
      </c>
      <c r="T48" s="115">
        <v>19</v>
      </c>
      <c r="U48" s="118">
        <v>73</v>
      </c>
      <c r="V48" s="114"/>
      <c r="W48" s="115"/>
      <c r="X48" s="116"/>
      <c r="Y48" s="119">
        <f t="shared" si="0"/>
        <v>2</v>
      </c>
      <c r="Z48" s="120">
        <f t="shared" si="1"/>
        <v>28</v>
      </c>
      <c r="AA48" s="119">
        <f t="shared" si="2"/>
        <v>154</v>
      </c>
      <c r="AB48" s="120">
        <f t="shared" si="3"/>
        <v>184</v>
      </c>
    </row>
    <row r="49" spans="1:28" s="28" customFormat="1" ht="27.75" customHeight="1">
      <c r="A49" s="122"/>
      <c r="B49" s="105" t="s">
        <v>160</v>
      </c>
      <c r="C49" s="113" t="s">
        <v>49</v>
      </c>
      <c r="D49" s="114"/>
      <c r="E49" s="115"/>
      <c r="F49" s="116">
        <v>1</v>
      </c>
      <c r="G49" s="117"/>
      <c r="H49" s="115"/>
      <c r="I49" s="118"/>
      <c r="J49" s="114"/>
      <c r="K49" s="115"/>
      <c r="L49" s="116"/>
      <c r="M49" s="117"/>
      <c r="N49" s="115"/>
      <c r="O49" s="118"/>
      <c r="P49" s="114"/>
      <c r="Q49" s="115"/>
      <c r="R49" s="116">
        <v>1</v>
      </c>
      <c r="S49" s="117">
        <v>5</v>
      </c>
      <c r="T49" s="115">
        <v>17</v>
      </c>
      <c r="U49" s="118">
        <v>53</v>
      </c>
      <c r="V49" s="114"/>
      <c r="W49" s="115"/>
      <c r="X49" s="116">
        <v>1</v>
      </c>
      <c r="Y49" s="119">
        <f t="shared" si="0"/>
        <v>5</v>
      </c>
      <c r="Z49" s="120">
        <f t="shared" si="1"/>
        <v>17</v>
      </c>
      <c r="AA49" s="119">
        <f t="shared" si="2"/>
        <v>56</v>
      </c>
      <c r="AB49" s="120">
        <f t="shared" si="3"/>
        <v>78</v>
      </c>
    </row>
    <row r="50" spans="1:28" s="28" customFormat="1" ht="12.75">
      <c r="A50" s="122"/>
      <c r="B50" s="105" t="s">
        <v>113</v>
      </c>
      <c r="C50" s="113" t="s">
        <v>49</v>
      </c>
      <c r="D50" s="114"/>
      <c r="E50" s="115"/>
      <c r="F50" s="116"/>
      <c r="G50" s="117"/>
      <c r="H50" s="115"/>
      <c r="I50" s="118"/>
      <c r="J50" s="114"/>
      <c r="K50" s="115"/>
      <c r="L50" s="116"/>
      <c r="M50" s="117"/>
      <c r="N50" s="115"/>
      <c r="O50" s="118"/>
      <c r="P50" s="114"/>
      <c r="Q50" s="115"/>
      <c r="R50" s="116">
        <v>1</v>
      </c>
      <c r="S50" s="117">
        <v>1</v>
      </c>
      <c r="T50" s="115">
        <v>1</v>
      </c>
      <c r="U50" s="118">
        <v>3</v>
      </c>
      <c r="V50" s="114"/>
      <c r="W50" s="115"/>
      <c r="X50" s="137"/>
      <c r="Y50" s="119">
        <f t="shared" si="0"/>
        <v>1</v>
      </c>
      <c r="Z50" s="120">
        <f t="shared" si="1"/>
        <v>1</v>
      </c>
      <c r="AA50" s="119">
        <f t="shared" si="2"/>
        <v>4</v>
      </c>
      <c r="AB50" s="120">
        <f t="shared" si="3"/>
        <v>6</v>
      </c>
    </row>
    <row r="51" spans="1:28" ht="31.5">
      <c r="A51" s="58"/>
      <c r="B51" s="39" t="s">
        <v>191</v>
      </c>
      <c r="C51" s="49" t="s">
        <v>49</v>
      </c>
      <c r="D51" s="82">
        <f>SUM(D37:D50)</f>
        <v>8</v>
      </c>
      <c r="E51" s="82">
        <f aca="true" t="shared" si="6" ref="E51:X51">SUM(E37:E50)</f>
        <v>30</v>
      </c>
      <c r="F51" s="82">
        <f t="shared" si="6"/>
        <v>100</v>
      </c>
      <c r="G51" s="82">
        <f t="shared" si="6"/>
        <v>0</v>
      </c>
      <c r="H51" s="82">
        <f t="shared" si="6"/>
        <v>6</v>
      </c>
      <c r="I51" s="82">
        <f t="shared" si="6"/>
        <v>7</v>
      </c>
      <c r="J51" s="82">
        <f t="shared" si="6"/>
        <v>0</v>
      </c>
      <c r="K51" s="82">
        <f t="shared" si="6"/>
        <v>0</v>
      </c>
      <c r="L51" s="82">
        <f t="shared" si="6"/>
        <v>0</v>
      </c>
      <c r="M51" s="82">
        <f t="shared" si="6"/>
        <v>1</v>
      </c>
      <c r="N51" s="82">
        <f t="shared" si="6"/>
        <v>6</v>
      </c>
      <c r="O51" s="82">
        <f t="shared" si="6"/>
        <v>20</v>
      </c>
      <c r="P51" s="82">
        <f t="shared" si="6"/>
        <v>37</v>
      </c>
      <c r="Q51" s="82">
        <f t="shared" si="6"/>
        <v>100</v>
      </c>
      <c r="R51" s="82">
        <f t="shared" si="6"/>
        <v>343</v>
      </c>
      <c r="S51" s="82">
        <f t="shared" si="6"/>
        <v>41</v>
      </c>
      <c r="T51" s="82">
        <f t="shared" si="6"/>
        <v>214</v>
      </c>
      <c r="U51" s="82">
        <f t="shared" si="6"/>
        <v>809</v>
      </c>
      <c r="V51" s="82">
        <f t="shared" si="6"/>
        <v>0</v>
      </c>
      <c r="W51" s="82">
        <f t="shared" si="6"/>
        <v>1</v>
      </c>
      <c r="X51" s="37">
        <f t="shared" si="6"/>
        <v>17</v>
      </c>
      <c r="Y51" s="64">
        <f t="shared" si="0"/>
        <v>87</v>
      </c>
      <c r="Z51" s="68">
        <f t="shared" si="1"/>
        <v>357</v>
      </c>
      <c r="AA51" s="64">
        <f t="shared" si="2"/>
        <v>1296</v>
      </c>
      <c r="AB51" s="68">
        <f t="shared" si="3"/>
        <v>1740</v>
      </c>
    </row>
    <row r="52" spans="1:28" ht="15.75">
      <c r="A52" s="59"/>
      <c r="B52" s="21" t="s">
        <v>44</v>
      </c>
      <c r="C52" s="47" t="s">
        <v>44</v>
      </c>
      <c r="D52" s="72">
        <v>3</v>
      </c>
      <c r="E52" s="25">
        <v>21</v>
      </c>
      <c r="F52" s="78">
        <v>78</v>
      </c>
      <c r="G52" s="96"/>
      <c r="H52" s="25"/>
      <c r="I52" s="98">
        <v>1</v>
      </c>
      <c r="J52" s="72"/>
      <c r="K52" s="25"/>
      <c r="L52" s="78"/>
      <c r="M52" s="96">
        <v>2</v>
      </c>
      <c r="N52" s="25">
        <v>6</v>
      </c>
      <c r="O52" s="98">
        <v>4</v>
      </c>
      <c r="P52" s="72">
        <v>10</v>
      </c>
      <c r="Q52" s="25">
        <v>54</v>
      </c>
      <c r="R52" s="78">
        <v>110</v>
      </c>
      <c r="S52" s="96">
        <v>45</v>
      </c>
      <c r="T52" s="25">
        <v>196</v>
      </c>
      <c r="U52" s="98">
        <v>562</v>
      </c>
      <c r="V52" s="72"/>
      <c r="W52" s="25"/>
      <c r="X52" s="103"/>
      <c r="Y52" s="56">
        <f t="shared" si="0"/>
        <v>60</v>
      </c>
      <c r="Z52" s="50">
        <f t="shared" si="1"/>
        <v>277</v>
      </c>
      <c r="AA52" s="56">
        <f t="shared" si="2"/>
        <v>755</v>
      </c>
      <c r="AB52" s="50">
        <f t="shared" si="3"/>
        <v>1092</v>
      </c>
    </row>
    <row r="53" spans="1:28" s="28" customFormat="1" ht="12.75">
      <c r="A53" s="124"/>
      <c r="B53" s="105" t="s">
        <v>78</v>
      </c>
      <c r="C53" s="119" t="s">
        <v>44</v>
      </c>
      <c r="D53" s="114"/>
      <c r="E53" s="115"/>
      <c r="F53" s="116"/>
      <c r="G53" s="117"/>
      <c r="H53" s="115"/>
      <c r="I53" s="118"/>
      <c r="J53" s="114"/>
      <c r="K53" s="115"/>
      <c r="L53" s="116"/>
      <c r="M53" s="117"/>
      <c r="N53" s="115"/>
      <c r="O53" s="118"/>
      <c r="P53" s="114"/>
      <c r="Q53" s="115"/>
      <c r="R53" s="116"/>
      <c r="S53" s="117">
        <v>1</v>
      </c>
      <c r="T53" s="115">
        <v>2</v>
      </c>
      <c r="U53" s="118">
        <v>18</v>
      </c>
      <c r="V53" s="114"/>
      <c r="W53" s="115"/>
      <c r="X53" s="116"/>
      <c r="Y53" s="119">
        <f t="shared" si="0"/>
        <v>1</v>
      </c>
      <c r="Z53" s="120">
        <f t="shared" si="1"/>
        <v>2</v>
      </c>
      <c r="AA53" s="119">
        <f t="shared" si="2"/>
        <v>18</v>
      </c>
      <c r="AB53" s="120">
        <f t="shared" si="3"/>
        <v>21</v>
      </c>
    </row>
    <row r="54" spans="1:28" s="28" customFormat="1" ht="12.75">
      <c r="A54" s="124"/>
      <c r="B54" s="105" t="s">
        <v>17</v>
      </c>
      <c r="C54" s="119" t="s">
        <v>44</v>
      </c>
      <c r="D54" s="114">
        <v>2</v>
      </c>
      <c r="E54" s="115">
        <v>4</v>
      </c>
      <c r="F54" s="116">
        <v>30</v>
      </c>
      <c r="G54" s="117"/>
      <c r="H54" s="115"/>
      <c r="I54" s="118"/>
      <c r="J54" s="114"/>
      <c r="K54" s="115"/>
      <c r="L54" s="116"/>
      <c r="M54" s="117"/>
      <c r="N54" s="115"/>
      <c r="O54" s="118"/>
      <c r="P54" s="114">
        <v>5</v>
      </c>
      <c r="Q54" s="115">
        <v>28</v>
      </c>
      <c r="R54" s="116">
        <v>54</v>
      </c>
      <c r="S54" s="117">
        <v>4</v>
      </c>
      <c r="T54" s="115">
        <v>82</v>
      </c>
      <c r="U54" s="118">
        <v>201</v>
      </c>
      <c r="V54" s="114"/>
      <c r="W54" s="115"/>
      <c r="X54" s="116"/>
      <c r="Y54" s="119">
        <f t="shared" si="0"/>
        <v>11</v>
      </c>
      <c r="Z54" s="120">
        <f t="shared" si="1"/>
        <v>114</v>
      </c>
      <c r="AA54" s="119">
        <f t="shared" si="2"/>
        <v>285</v>
      </c>
      <c r="AB54" s="120">
        <f t="shared" si="3"/>
        <v>410</v>
      </c>
    </row>
    <row r="55" spans="1:28" s="28" customFormat="1" ht="12.75">
      <c r="A55" s="124"/>
      <c r="B55" s="105" t="s">
        <v>29</v>
      </c>
      <c r="C55" s="119" t="s">
        <v>44</v>
      </c>
      <c r="D55" s="114"/>
      <c r="E55" s="115">
        <v>4</v>
      </c>
      <c r="F55" s="116">
        <v>9</v>
      </c>
      <c r="G55" s="117"/>
      <c r="H55" s="115"/>
      <c r="I55" s="118"/>
      <c r="J55" s="114"/>
      <c r="K55" s="115"/>
      <c r="L55" s="116"/>
      <c r="M55" s="117"/>
      <c r="N55" s="115"/>
      <c r="O55" s="118"/>
      <c r="P55" s="114"/>
      <c r="Q55" s="115">
        <v>1</v>
      </c>
      <c r="R55" s="116">
        <v>4</v>
      </c>
      <c r="S55" s="117">
        <v>3</v>
      </c>
      <c r="T55" s="115">
        <v>4</v>
      </c>
      <c r="U55" s="118">
        <v>6</v>
      </c>
      <c r="V55" s="114"/>
      <c r="W55" s="115"/>
      <c r="X55" s="116"/>
      <c r="Y55" s="119">
        <f t="shared" si="0"/>
        <v>3</v>
      </c>
      <c r="Z55" s="120">
        <f t="shared" si="1"/>
        <v>9</v>
      </c>
      <c r="AA55" s="119">
        <f t="shared" si="2"/>
        <v>19</v>
      </c>
      <c r="AB55" s="120">
        <f t="shared" si="3"/>
        <v>31</v>
      </c>
    </row>
    <row r="56" spans="1:28" s="28" customFormat="1" ht="12.75">
      <c r="A56" s="124"/>
      <c r="B56" s="105" t="s">
        <v>20</v>
      </c>
      <c r="C56" s="119" t="s">
        <v>44</v>
      </c>
      <c r="D56" s="114">
        <v>1</v>
      </c>
      <c r="E56" s="115">
        <v>7</v>
      </c>
      <c r="F56" s="116">
        <v>28</v>
      </c>
      <c r="G56" s="117"/>
      <c r="H56" s="115"/>
      <c r="I56" s="118"/>
      <c r="J56" s="114"/>
      <c r="K56" s="115"/>
      <c r="L56" s="116"/>
      <c r="M56" s="117">
        <v>1</v>
      </c>
      <c r="N56" s="115"/>
      <c r="O56" s="118"/>
      <c r="P56" s="114">
        <v>5</v>
      </c>
      <c r="Q56" s="115">
        <v>15</v>
      </c>
      <c r="R56" s="116">
        <v>33</v>
      </c>
      <c r="S56" s="117">
        <v>12</v>
      </c>
      <c r="T56" s="115">
        <v>33</v>
      </c>
      <c r="U56" s="118">
        <v>98</v>
      </c>
      <c r="V56" s="114"/>
      <c r="W56" s="115"/>
      <c r="X56" s="116"/>
      <c r="Y56" s="119">
        <f t="shared" si="0"/>
        <v>19</v>
      </c>
      <c r="Z56" s="120">
        <f t="shared" si="1"/>
        <v>55</v>
      </c>
      <c r="AA56" s="119">
        <f t="shared" si="2"/>
        <v>159</v>
      </c>
      <c r="AB56" s="120">
        <f t="shared" si="3"/>
        <v>233</v>
      </c>
    </row>
    <row r="57" spans="1:28" s="28" customFormat="1" ht="12.75">
      <c r="A57" s="124"/>
      <c r="B57" s="105" t="s">
        <v>30</v>
      </c>
      <c r="C57" s="119" t="s">
        <v>44</v>
      </c>
      <c r="D57" s="114"/>
      <c r="E57" s="115">
        <v>5</v>
      </c>
      <c r="F57" s="116">
        <v>8</v>
      </c>
      <c r="G57" s="117"/>
      <c r="H57" s="115"/>
      <c r="I57" s="118">
        <v>1</v>
      </c>
      <c r="J57" s="114"/>
      <c r="K57" s="115"/>
      <c r="L57" s="116"/>
      <c r="M57" s="117">
        <v>1</v>
      </c>
      <c r="N57" s="115">
        <v>3</v>
      </c>
      <c r="O57" s="118">
        <v>3</v>
      </c>
      <c r="P57" s="114"/>
      <c r="Q57" s="115">
        <v>8</v>
      </c>
      <c r="R57" s="116">
        <v>14</v>
      </c>
      <c r="S57" s="117">
        <v>8</v>
      </c>
      <c r="T57" s="115">
        <v>24</v>
      </c>
      <c r="U57" s="118">
        <v>61</v>
      </c>
      <c r="V57" s="114"/>
      <c r="W57" s="115"/>
      <c r="X57" s="116"/>
      <c r="Y57" s="119">
        <f t="shared" si="0"/>
        <v>9</v>
      </c>
      <c r="Z57" s="120">
        <f t="shared" si="1"/>
        <v>40</v>
      </c>
      <c r="AA57" s="119">
        <f t="shared" si="2"/>
        <v>87</v>
      </c>
      <c r="AB57" s="120">
        <f t="shared" si="3"/>
        <v>136</v>
      </c>
    </row>
    <row r="58" spans="1:28" s="28" customFormat="1" ht="12.75">
      <c r="A58" s="124"/>
      <c r="B58" s="105" t="s">
        <v>23</v>
      </c>
      <c r="C58" s="119" t="s">
        <v>44</v>
      </c>
      <c r="D58" s="114"/>
      <c r="E58" s="115">
        <v>1</v>
      </c>
      <c r="F58" s="116">
        <v>2</v>
      </c>
      <c r="G58" s="117"/>
      <c r="H58" s="115"/>
      <c r="I58" s="118"/>
      <c r="J58" s="114"/>
      <c r="K58" s="115"/>
      <c r="L58" s="116"/>
      <c r="M58" s="117"/>
      <c r="N58" s="115">
        <v>2</v>
      </c>
      <c r="O58" s="118"/>
      <c r="P58" s="114"/>
      <c r="Q58" s="115">
        <v>2</v>
      </c>
      <c r="R58" s="116">
        <v>3</v>
      </c>
      <c r="S58" s="117">
        <v>9</v>
      </c>
      <c r="T58" s="115">
        <v>39</v>
      </c>
      <c r="U58" s="118">
        <v>127</v>
      </c>
      <c r="V58" s="114"/>
      <c r="W58" s="115"/>
      <c r="X58" s="116"/>
      <c r="Y58" s="119">
        <f t="shared" si="0"/>
        <v>9</v>
      </c>
      <c r="Z58" s="120">
        <f t="shared" si="1"/>
        <v>44</v>
      </c>
      <c r="AA58" s="119">
        <f t="shared" si="2"/>
        <v>132</v>
      </c>
      <c r="AB58" s="120">
        <f t="shared" si="3"/>
        <v>185</v>
      </c>
    </row>
    <row r="59" spans="1:28" s="28" customFormat="1" ht="12.75">
      <c r="A59" s="124"/>
      <c r="B59" s="105" t="s">
        <v>73</v>
      </c>
      <c r="C59" s="119" t="s">
        <v>44</v>
      </c>
      <c r="D59" s="114"/>
      <c r="E59" s="115"/>
      <c r="F59" s="116"/>
      <c r="G59" s="117"/>
      <c r="H59" s="115"/>
      <c r="I59" s="118"/>
      <c r="J59" s="114"/>
      <c r="K59" s="115"/>
      <c r="L59" s="116"/>
      <c r="M59" s="117"/>
      <c r="N59" s="115">
        <v>1</v>
      </c>
      <c r="O59" s="118"/>
      <c r="P59" s="114"/>
      <c r="Q59" s="115"/>
      <c r="R59" s="116">
        <v>1</v>
      </c>
      <c r="S59" s="117">
        <v>4</v>
      </c>
      <c r="T59" s="115">
        <v>8</v>
      </c>
      <c r="U59" s="118">
        <v>33</v>
      </c>
      <c r="V59" s="114"/>
      <c r="W59" s="115"/>
      <c r="X59" s="116"/>
      <c r="Y59" s="119">
        <f t="shared" si="0"/>
        <v>4</v>
      </c>
      <c r="Z59" s="120">
        <f t="shared" si="1"/>
        <v>9</v>
      </c>
      <c r="AA59" s="119">
        <f t="shared" si="2"/>
        <v>34</v>
      </c>
      <c r="AB59" s="120">
        <f t="shared" si="3"/>
        <v>47</v>
      </c>
    </row>
    <row r="60" spans="1:28" s="28" customFormat="1" ht="12.75">
      <c r="A60" s="124"/>
      <c r="B60" s="105" t="s">
        <v>132</v>
      </c>
      <c r="C60" s="119" t="s">
        <v>44</v>
      </c>
      <c r="D60" s="114"/>
      <c r="E60" s="115"/>
      <c r="F60" s="116"/>
      <c r="G60" s="117"/>
      <c r="H60" s="115"/>
      <c r="I60" s="118"/>
      <c r="J60" s="114"/>
      <c r="K60" s="115"/>
      <c r="L60" s="116"/>
      <c r="M60" s="117"/>
      <c r="N60" s="115"/>
      <c r="O60" s="118"/>
      <c r="P60" s="114"/>
      <c r="Q60" s="115"/>
      <c r="R60" s="116"/>
      <c r="S60" s="117"/>
      <c r="T60" s="115"/>
      <c r="U60" s="118">
        <v>4</v>
      </c>
      <c r="V60" s="114"/>
      <c r="W60" s="115"/>
      <c r="X60" s="116"/>
      <c r="Y60" s="119">
        <f t="shared" si="0"/>
        <v>0</v>
      </c>
      <c r="Z60" s="120">
        <f t="shared" si="1"/>
        <v>0</v>
      </c>
      <c r="AA60" s="119">
        <f t="shared" si="2"/>
        <v>4</v>
      </c>
      <c r="AB60" s="120">
        <f t="shared" si="3"/>
        <v>4</v>
      </c>
    </row>
    <row r="61" spans="1:28" s="28" customFormat="1" ht="12.75">
      <c r="A61" s="124"/>
      <c r="B61" s="105" t="s">
        <v>60</v>
      </c>
      <c r="C61" s="119" t="s">
        <v>44</v>
      </c>
      <c r="D61" s="114"/>
      <c r="E61" s="115"/>
      <c r="F61" s="116"/>
      <c r="G61" s="117"/>
      <c r="H61" s="115"/>
      <c r="I61" s="118"/>
      <c r="J61" s="114"/>
      <c r="K61" s="115"/>
      <c r="L61" s="116"/>
      <c r="M61" s="117"/>
      <c r="N61" s="115"/>
      <c r="O61" s="118"/>
      <c r="P61" s="114"/>
      <c r="Q61" s="115"/>
      <c r="R61" s="116"/>
      <c r="S61" s="117">
        <v>4</v>
      </c>
      <c r="T61" s="115">
        <v>4</v>
      </c>
      <c r="U61" s="118">
        <v>7</v>
      </c>
      <c r="V61" s="114"/>
      <c r="W61" s="115"/>
      <c r="X61" s="116"/>
      <c r="Y61" s="119">
        <f t="shared" si="0"/>
        <v>4</v>
      </c>
      <c r="Z61" s="120">
        <f t="shared" si="1"/>
        <v>4</v>
      </c>
      <c r="AA61" s="119">
        <f t="shared" si="2"/>
        <v>7</v>
      </c>
      <c r="AB61" s="120">
        <f t="shared" si="3"/>
        <v>15</v>
      </c>
    </row>
    <row r="62" spans="1:28" s="28" customFormat="1" ht="12.75">
      <c r="A62" s="124"/>
      <c r="B62" s="105" t="s">
        <v>245</v>
      </c>
      <c r="C62" s="119" t="s">
        <v>44</v>
      </c>
      <c r="D62" s="114"/>
      <c r="E62" s="115"/>
      <c r="F62" s="116">
        <v>1</v>
      </c>
      <c r="G62" s="117"/>
      <c r="H62" s="115"/>
      <c r="I62" s="118"/>
      <c r="J62" s="114"/>
      <c r="K62" s="115"/>
      <c r="L62" s="116"/>
      <c r="M62" s="117"/>
      <c r="N62" s="115"/>
      <c r="O62" s="118">
        <v>1</v>
      </c>
      <c r="P62" s="114"/>
      <c r="Q62" s="115"/>
      <c r="R62" s="116">
        <v>1</v>
      </c>
      <c r="S62" s="117"/>
      <c r="T62" s="115"/>
      <c r="U62" s="118">
        <v>7</v>
      </c>
      <c r="V62" s="114"/>
      <c r="W62" s="115"/>
      <c r="X62" s="116"/>
      <c r="Y62" s="119">
        <f t="shared" si="0"/>
        <v>0</v>
      </c>
      <c r="Z62" s="120">
        <f t="shared" si="1"/>
        <v>0</v>
      </c>
      <c r="AA62" s="119">
        <f t="shared" si="2"/>
        <v>10</v>
      </c>
      <c r="AB62" s="120">
        <f t="shared" si="3"/>
        <v>10</v>
      </c>
    </row>
    <row r="63" spans="1:28" ht="31.5">
      <c r="A63" s="60"/>
      <c r="B63" s="39" t="s">
        <v>193</v>
      </c>
      <c r="C63" s="64" t="s">
        <v>44</v>
      </c>
      <c r="D63" s="82">
        <f>SUM(D53:D62)</f>
        <v>3</v>
      </c>
      <c r="E63" s="82">
        <f aca="true" t="shared" si="7" ref="E63:X63">SUM(E53:E62)</f>
        <v>21</v>
      </c>
      <c r="F63" s="82">
        <f t="shared" si="7"/>
        <v>78</v>
      </c>
      <c r="G63" s="82">
        <f t="shared" si="7"/>
        <v>0</v>
      </c>
      <c r="H63" s="82">
        <f t="shared" si="7"/>
        <v>0</v>
      </c>
      <c r="I63" s="82">
        <f t="shared" si="7"/>
        <v>1</v>
      </c>
      <c r="J63" s="82">
        <f t="shared" si="7"/>
        <v>0</v>
      </c>
      <c r="K63" s="82">
        <f t="shared" si="7"/>
        <v>0</v>
      </c>
      <c r="L63" s="82">
        <f t="shared" si="7"/>
        <v>0</v>
      </c>
      <c r="M63" s="82">
        <f t="shared" si="7"/>
        <v>2</v>
      </c>
      <c r="N63" s="82">
        <f t="shared" si="7"/>
        <v>6</v>
      </c>
      <c r="O63" s="82">
        <f t="shared" si="7"/>
        <v>4</v>
      </c>
      <c r="P63" s="82">
        <f t="shared" si="7"/>
        <v>10</v>
      </c>
      <c r="Q63" s="82">
        <f t="shared" si="7"/>
        <v>54</v>
      </c>
      <c r="R63" s="82">
        <f t="shared" si="7"/>
        <v>110</v>
      </c>
      <c r="S63" s="82">
        <f t="shared" si="7"/>
        <v>45</v>
      </c>
      <c r="T63" s="82">
        <f t="shared" si="7"/>
        <v>196</v>
      </c>
      <c r="U63" s="82">
        <f t="shared" si="7"/>
        <v>562</v>
      </c>
      <c r="V63" s="82">
        <f t="shared" si="7"/>
        <v>0</v>
      </c>
      <c r="W63" s="82">
        <f t="shared" si="7"/>
        <v>0</v>
      </c>
      <c r="X63" s="82">
        <f t="shared" si="7"/>
        <v>0</v>
      </c>
      <c r="Y63" s="64">
        <f t="shared" si="0"/>
        <v>60</v>
      </c>
      <c r="Z63" s="68">
        <f t="shared" si="1"/>
        <v>277</v>
      </c>
      <c r="AA63" s="64">
        <f t="shared" si="2"/>
        <v>755</v>
      </c>
      <c r="AB63" s="68">
        <f t="shared" si="3"/>
        <v>1092</v>
      </c>
    </row>
    <row r="64" spans="1:28" ht="15.75">
      <c r="A64" s="61"/>
      <c r="B64" s="21" t="s">
        <v>45</v>
      </c>
      <c r="C64" s="56" t="s">
        <v>45</v>
      </c>
      <c r="D64" s="72">
        <v>4</v>
      </c>
      <c r="E64" s="25">
        <v>20</v>
      </c>
      <c r="F64" s="78">
        <v>63</v>
      </c>
      <c r="G64" s="96"/>
      <c r="H64" s="25"/>
      <c r="I64" s="98"/>
      <c r="J64" s="72"/>
      <c r="K64" s="25"/>
      <c r="L64" s="78"/>
      <c r="M64" s="96"/>
      <c r="N64" s="25">
        <v>1</v>
      </c>
      <c r="O64" s="98">
        <v>2</v>
      </c>
      <c r="P64" s="72">
        <v>11</v>
      </c>
      <c r="Q64" s="25">
        <v>54</v>
      </c>
      <c r="R64" s="78">
        <v>133</v>
      </c>
      <c r="S64" s="96">
        <v>34</v>
      </c>
      <c r="T64" s="25">
        <v>129</v>
      </c>
      <c r="U64" s="98">
        <v>455</v>
      </c>
      <c r="V64" s="72"/>
      <c r="W64" s="25"/>
      <c r="X64" s="78"/>
      <c r="Y64" s="56">
        <f t="shared" si="0"/>
        <v>49</v>
      </c>
      <c r="Z64" s="50">
        <f t="shared" si="1"/>
        <v>204</v>
      </c>
      <c r="AA64" s="56">
        <f t="shared" si="2"/>
        <v>653</v>
      </c>
      <c r="AB64" s="50">
        <f t="shared" si="3"/>
        <v>906</v>
      </c>
    </row>
    <row r="65" spans="1:28" s="28" customFormat="1" ht="12.75">
      <c r="A65" s="124"/>
      <c r="B65" s="105" t="s">
        <v>28</v>
      </c>
      <c r="C65" s="119" t="s">
        <v>45</v>
      </c>
      <c r="D65" s="114">
        <v>1</v>
      </c>
      <c r="E65" s="115">
        <v>1</v>
      </c>
      <c r="F65" s="116">
        <v>5</v>
      </c>
      <c r="G65" s="117"/>
      <c r="H65" s="115"/>
      <c r="I65" s="118"/>
      <c r="J65" s="114"/>
      <c r="K65" s="115"/>
      <c r="L65" s="116"/>
      <c r="M65" s="117"/>
      <c r="N65" s="115"/>
      <c r="O65" s="118"/>
      <c r="P65" s="114"/>
      <c r="Q65" s="115">
        <v>9</v>
      </c>
      <c r="R65" s="116">
        <v>21</v>
      </c>
      <c r="S65" s="117">
        <v>2</v>
      </c>
      <c r="T65" s="115">
        <v>40</v>
      </c>
      <c r="U65" s="118">
        <v>58</v>
      </c>
      <c r="V65" s="114"/>
      <c r="W65" s="115"/>
      <c r="X65" s="116"/>
      <c r="Y65" s="119">
        <f t="shared" si="0"/>
        <v>3</v>
      </c>
      <c r="Z65" s="120">
        <f t="shared" si="1"/>
        <v>50</v>
      </c>
      <c r="AA65" s="119">
        <f t="shared" si="2"/>
        <v>84</v>
      </c>
      <c r="AB65" s="120">
        <f t="shared" si="3"/>
        <v>137</v>
      </c>
    </row>
    <row r="66" spans="1:28" s="28" customFormat="1" ht="12.75">
      <c r="A66" s="124"/>
      <c r="B66" s="105" t="s">
        <v>114</v>
      </c>
      <c r="C66" s="119" t="s">
        <v>45</v>
      </c>
      <c r="D66" s="114">
        <v>1</v>
      </c>
      <c r="E66" s="115">
        <v>5</v>
      </c>
      <c r="F66" s="116">
        <v>24</v>
      </c>
      <c r="G66" s="117"/>
      <c r="H66" s="115"/>
      <c r="I66" s="118"/>
      <c r="J66" s="114"/>
      <c r="K66" s="115"/>
      <c r="L66" s="116"/>
      <c r="M66" s="117"/>
      <c r="N66" s="115"/>
      <c r="O66" s="118"/>
      <c r="P66" s="114">
        <v>5</v>
      </c>
      <c r="Q66" s="115">
        <v>8</v>
      </c>
      <c r="R66" s="116">
        <v>46</v>
      </c>
      <c r="S66" s="117">
        <v>9</v>
      </c>
      <c r="T66" s="115">
        <v>16</v>
      </c>
      <c r="U66" s="118">
        <v>136</v>
      </c>
      <c r="V66" s="114"/>
      <c r="W66" s="115"/>
      <c r="X66" s="116"/>
      <c r="Y66" s="119">
        <f t="shared" si="0"/>
        <v>15</v>
      </c>
      <c r="Z66" s="120">
        <f t="shared" si="1"/>
        <v>29</v>
      </c>
      <c r="AA66" s="119">
        <f t="shared" si="2"/>
        <v>206</v>
      </c>
      <c r="AB66" s="120">
        <f t="shared" si="3"/>
        <v>250</v>
      </c>
    </row>
    <row r="67" spans="1:28" s="28" customFormat="1" ht="12.75">
      <c r="A67" s="124"/>
      <c r="B67" s="105" t="s">
        <v>31</v>
      </c>
      <c r="C67" s="119" t="s">
        <v>45</v>
      </c>
      <c r="D67" s="114"/>
      <c r="E67" s="115">
        <v>6</v>
      </c>
      <c r="F67" s="116">
        <v>14</v>
      </c>
      <c r="G67" s="117"/>
      <c r="H67" s="115"/>
      <c r="I67" s="118"/>
      <c r="J67" s="114"/>
      <c r="K67" s="115"/>
      <c r="L67" s="116"/>
      <c r="M67" s="117"/>
      <c r="N67" s="115"/>
      <c r="O67" s="118"/>
      <c r="P67" s="114">
        <v>4</v>
      </c>
      <c r="Q67" s="115">
        <v>19</v>
      </c>
      <c r="R67" s="116">
        <v>27</v>
      </c>
      <c r="S67" s="117">
        <v>12</v>
      </c>
      <c r="T67" s="115">
        <v>42</v>
      </c>
      <c r="U67" s="118">
        <v>135</v>
      </c>
      <c r="V67" s="114"/>
      <c r="W67" s="115"/>
      <c r="X67" s="116"/>
      <c r="Y67" s="119">
        <f t="shared" si="0"/>
        <v>16</v>
      </c>
      <c r="Z67" s="120">
        <f t="shared" si="1"/>
        <v>67</v>
      </c>
      <c r="AA67" s="119">
        <f t="shared" si="2"/>
        <v>176</v>
      </c>
      <c r="AB67" s="120">
        <f t="shared" si="3"/>
        <v>259</v>
      </c>
    </row>
    <row r="68" spans="1:28" s="28" customFormat="1" ht="12.75">
      <c r="A68" s="124"/>
      <c r="B68" s="105" t="s">
        <v>32</v>
      </c>
      <c r="C68" s="119" t="s">
        <v>45</v>
      </c>
      <c r="D68" s="114">
        <v>2</v>
      </c>
      <c r="E68" s="115">
        <v>7</v>
      </c>
      <c r="F68" s="116">
        <v>15</v>
      </c>
      <c r="G68" s="117"/>
      <c r="H68" s="115"/>
      <c r="I68" s="118"/>
      <c r="J68" s="114"/>
      <c r="K68" s="115"/>
      <c r="L68" s="116"/>
      <c r="M68" s="117"/>
      <c r="N68" s="115"/>
      <c r="O68" s="118">
        <v>1</v>
      </c>
      <c r="P68" s="114">
        <v>1</v>
      </c>
      <c r="Q68" s="115">
        <v>16</v>
      </c>
      <c r="R68" s="116">
        <v>28</v>
      </c>
      <c r="S68" s="117">
        <v>3</v>
      </c>
      <c r="T68" s="115">
        <v>14</v>
      </c>
      <c r="U68" s="118">
        <v>65</v>
      </c>
      <c r="V68" s="114"/>
      <c r="W68" s="115"/>
      <c r="X68" s="116"/>
      <c r="Y68" s="119">
        <f aca="true" t="shared" si="8" ref="Y68:Y112">D68+G68+J68+M68+P68+S68+V68</f>
        <v>6</v>
      </c>
      <c r="Z68" s="120">
        <f aca="true" t="shared" si="9" ref="Z68:Z112">E68+H68+K68+N68+Q68+T68+W68</f>
        <v>37</v>
      </c>
      <c r="AA68" s="119">
        <f aca="true" t="shared" si="10" ref="AA68:AA112">F68+I68+L68+O68+R68+U68+X68</f>
        <v>109</v>
      </c>
      <c r="AB68" s="120">
        <f aca="true" t="shared" si="11" ref="AB68:AB112">Y68+Z68+AA68</f>
        <v>152</v>
      </c>
    </row>
    <row r="69" spans="1:28" s="28" customFormat="1" ht="12.75">
      <c r="A69" s="124"/>
      <c r="B69" s="105" t="s">
        <v>318</v>
      </c>
      <c r="C69" s="119" t="s">
        <v>45</v>
      </c>
      <c r="D69" s="114"/>
      <c r="E69" s="115"/>
      <c r="F69" s="116"/>
      <c r="G69" s="117"/>
      <c r="H69" s="115"/>
      <c r="I69" s="118"/>
      <c r="J69" s="114"/>
      <c r="K69" s="115"/>
      <c r="L69" s="116"/>
      <c r="M69" s="117"/>
      <c r="N69" s="115"/>
      <c r="O69" s="118"/>
      <c r="P69" s="114"/>
      <c r="Q69" s="115"/>
      <c r="R69" s="116">
        <v>1</v>
      </c>
      <c r="S69" s="117"/>
      <c r="T69" s="115"/>
      <c r="U69" s="118">
        <v>5</v>
      </c>
      <c r="V69" s="114"/>
      <c r="W69" s="115"/>
      <c r="X69" s="116"/>
      <c r="Y69" s="119">
        <f t="shared" si="8"/>
        <v>0</v>
      </c>
      <c r="Z69" s="120">
        <f t="shared" si="9"/>
        <v>0</v>
      </c>
      <c r="AA69" s="119">
        <f t="shared" si="10"/>
        <v>6</v>
      </c>
      <c r="AB69" s="120">
        <f t="shared" si="11"/>
        <v>6</v>
      </c>
    </row>
    <row r="70" spans="1:28" s="28" customFormat="1" ht="12.75">
      <c r="A70" s="124"/>
      <c r="B70" s="105" t="s">
        <v>217</v>
      </c>
      <c r="C70" s="119" t="s">
        <v>45</v>
      </c>
      <c r="D70" s="114"/>
      <c r="E70" s="115"/>
      <c r="F70" s="116"/>
      <c r="G70" s="117"/>
      <c r="H70" s="115"/>
      <c r="I70" s="118"/>
      <c r="J70" s="114"/>
      <c r="K70" s="115"/>
      <c r="L70" s="116"/>
      <c r="M70" s="117"/>
      <c r="N70" s="115"/>
      <c r="O70" s="118"/>
      <c r="P70" s="114"/>
      <c r="Q70" s="115"/>
      <c r="R70" s="116">
        <v>7</v>
      </c>
      <c r="S70" s="117"/>
      <c r="T70" s="115"/>
      <c r="U70" s="118">
        <v>2</v>
      </c>
      <c r="V70" s="114"/>
      <c r="W70" s="115"/>
      <c r="X70" s="116"/>
      <c r="Y70" s="119">
        <f t="shared" si="8"/>
        <v>0</v>
      </c>
      <c r="Z70" s="120">
        <f t="shared" si="9"/>
        <v>0</v>
      </c>
      <c r="AA70" s="119">
        <f t="shared" si="10"/>
        <v>9</v>
      </c>
      <c r="AB70" s="120">
        <f t="shared" si="11"/>
        <v>9</v>
      </c>
    </row>
    <row r="71" spans="1:28" s="28" customFormat="1" ht="12.75">
      <c r="A71" s="124"/>
      <c r="B71" s="105" t="s">
        <v>124</v>
      </c>
      <c r="C71" s="119" t="s">
        <v>45</v>
      </c>
      <c r="D71" s="114"/>
      <c r="E71" s="115">
        <v>1</v>
      </c>
      <c r="F71" s="116">
        <v>5</v>
      </c>
      <c r="G71" s="117"/>
      <c r="H71" s="115"/>
      <c r="I71" s="118"/>
      <c r="J71" s="114"/>
      <c r="K71" s="115"/>
      <c r="L71" s="116"/>
      <c r="M71" s="117"/>
      <c r="N71" s="115"/>
      <c r="O71" s="118"/>
      <c r="P71" s="114"/>
      <c r="Q71" s="115"/>
      <c r="R71" s="116">
        <v>1</v>
      </c>
      <c r="S71" s="117"/>
      <c r="T71" s="115"/>
      <c r="U71" s="118"/>
      <c r="V71" s="114"/>
      <c r="W71" s="115"/>
      <c r="X71" s="116"/>
      <c r="Y71" s="119">
        <f t="shared" si="8"/>
        <v>0</v>
      </c>
      <c r="Z71" s="120">
        <f t="shared" si="9"/>
        <v>1</v>
      </c>
      <c r="AA71" s="119">
        <f t="shared" si="10"/>
        <v>6</v>
      </c>
      <c r="AB71" s="120">
        <f t="shared" si="11"/>
        <v>7</v>
      </c>
    </row>
    <row r="72" spans="1:28" s="28" customFormat="1" ht="12.75">
      <c r="A72" s="124"/>
      <c r="B72" s="105" t="s">
        <v>96</v>
      </c>
      <c r="C72" s="119" t="s">
        <v>45</v>
      </c>
      <c r="D72" s="114"/>
      <c r="E72" s="115"/>
      <c r="F72" s="116"/>
      <c r="G72" s="117"/>
      <c r="H72" s="115"/>
      <c r="I72" s="118"/>
      <c r="J72" s="114"/>
      <c r="K72" s="115"/>
      <c r="L72" s="116"/>
      <c r="M72" s="117"/>
      <c r="N72" s="115"/>
      <c r="O72" s="118"/>
      <c r="P72" s="114"/>
      <c r="Q72" s="115">
        <v>1</v>
      </c>
      <c r="R72" s="116"/>
      <c r="S72" s="117">
        <v>1</v>
      </c>
      <c r="T72" s="115">
        <v>6</v>
      </c>
      <c r="U72" s="118">
        <v>8</v>
      </c>
      <c r="V72" s="114"/>
      <c r="W72" s="115"/>
      <c r="X72" s="116"/>
      <c r="Y72" s="119">
        <f t="shared" si="8"/>
        <v>1</v>
      </c>
      <c r="Z72" s="120">
        <f t="shared" si="9"/>
        <v>7</v>
      </c>
      <c r="AA72" s="119">
        <f t="shared" si="10"/>
        <v>8</v>
      </c>
      <c r="AB72" s="120">
        <f t="shared" si="11"/>
        <v>16</v>
      </c>
    </row>
    <row r="73" spans="1:28" s="28" customFormat="1" ht="12.75">
      <c r="A73" s="124"/>
      <c r="B73" s="105" t="s">
        <v>323</v>
      </c>
      <c r="C73" s="119" t="s">
        <v>45</v>
      </c>
      <c r="D73" s="114"/>
      <c r="E73" s="115"/>
      <c r="F73" s="116"/>
      <c r="G73" s="117"/>
      <c r="H73" s="115"/>
      <c r="I73" s="118"/>
      <c r="J73" s="114"/>
      <c r="K73" s="115"/>
      <c r="L73" s="116"/>
      <c r="M73" s="117"/>
      <c r="N73" s="115"/>
      <c r="O73" s="118"/>
      <c r="P73" s="114">
        <v>1</v>
      </c>
      <c r="Q73" s="115">
        <v>1</v>
      </c>
      <c r="R73" s="116">
        <v>1</v>
      </c>
      <c r="S73" s="117">
        <v>1</v>
      </c>
      <c r="T73" s="115"/>
      <c r="U73" s="118"/>
      <c r="V73" s="114"/>
      <c r="W73" s="115"/>
      <c r="X73" s="116"/>
      <c r="Y73" s="119">
        <f t="shared" si="8"/>
        <v>2</v>
      </c>
      <c r="Z73" s="120">
        <f t="shared" si="9"/>
        <v>1</v>
      </c>
      <c r="AA73" s="119">
        <f t="shared" si="10"/>
        <v>1</v>
      </c>
      <c r="AB73" s="120">
        <f t="shared" si="11"/>
        <v>4</v>
      </c>
    </row>
    <row r="74" spans="1:28" s="28" customFormat="1" ht="12.75">
      <c r="A74" s="124"/>
      <c r="B74" s="105" t="s">
        <v>220</v>
      </c>
      <c r="C74" s="119" t="s">
        <v>45</v>
      </c>
      <c r="D74" s="114"/>
      <c r="E74" s="115"/>
      <c r="F74" s="116"/>
      <c r="G74" s="117"/>
      <c r="H74" s="115"/>
      <c r="I74" s="118"/>
      <c r="J74" s="114"/>
      <c r="K74" s="115"/>
      <c r="L74" s="116"/>
      <c r="M74" s="117"/>
      <c r="N74" s="115"/>
      <c r="O74" s="118"/>
      <c r="P74" s="114"/>
      <c r="Q74" s="115"/>
      <c r="R74" s="116"/>
      <c r="S74" s="117"/>
      <c r="T74" s="115"/>
      <c r="U74" s="118">
        <v>2</v>
      </c>
      <c r="V74" s="114"/>
      <c r="W74" s="115"/>
      <c r="X74" s="116"/>
      <c r="Y74" s="119">
        <f t="shared" si="8"/>
        <v>0</v>
      </c>
      <c r="Z74" s="120">
        <f t="shared" si="9"/>
        <v>0</v>
      </c>
      <c r="AA74" s="119">
        <f t="shared" si="10"/>
        <v>2</v>
      </c>
      <c r="AB74" s="120">
        <f t="shared" si="11"/>
        <v>2</v>
      </c>
    </row>
    <row r="75" spans="1:28" s="28" customFormat="1" ht="25.5">
      <c r="A75" s="124"/>
      <c r="B75" s="105" t="s">
        <v>254</v>
      </c>
      <c r="C75" s="119" t="s">
        <v>45</v>
      </c>
      <c r="D75" s="114"/>
      <c r="E75" s="115"/>
      <c r="F75" s="116"/>
      <c r="G75" s="117"/>
      <c r="H75" s="115"/>
      <c r="I75" s="118"/>
      <c r="J75" s="114"/>
      <c r="K75" s="115"/>
      <c r="L75" s="116"/>
      <c r="M75" s="117"/>
      <c r="N75" s="115"/>
      <c r="O75" s="118"/>
      <c r="P75" s="114"/>
      <c r="Q75" s="115"/>
      <c r="R75" s="116">
        <v>1</v>
      </c>
      <c r="S75" s="117">
        <v>4</v>
      </c>
      <c r="T75" s="115">
        <v>4</v>
      </c>
      <c r="U75" s="118">
        <v>16</v>
      </c>
      <c r="V75" s="114"/>
      <c r="W75" s="115"/>
      <c r="X75" s="116"/>
      <c r="Y75" s="119">
        <f t="shared" si="8"/>
        <v>4</v>
      </c>
      <c r="Z75" s="120">
        <f t="shared" si="9"/>
        <v>4</v>
      </c>
      <c r="AA75" s="119">
        <f t="shared" si="10"/>
        <v>17</v>
      </c>
      <c r="AB75" s="120">
        <f t="shared" si="11"/>
        <v>25</v>
      </c>
    </row>
    <row r="76" spans="1:28" s="28" customFormat="1" ht="12.75">
      <c r="A76" s="124"/>
      <c r="B76" s="105" t="s">
        <v>113</v>
      </c>
      <c r="C76" s="119" t="s">
        <v>45</v>
      </c>
      <c r="D76" s="114"/>
      <c r="E76" s="115"/>
      <c r="F76" s="116"/>
      <c r="G76" s="117"/>
      <c r="H76" s="115"/>
      <c r="I76" s="118"/>
      <c r="J76" s="114"/>
      <c r="K76" s="115"/>
      <c r="L76" s="116"/>
      <c r="M76" s="117"/>
      <c r="N76" s="115">
        <v>1</v>
      </c>
      <c r="O76" s="118">
        <v>1</v>
      </c>
      <c r="P76" s="114"/>
      <c r="Q76" s="115"/>
      <c r="R76" s="116"/>
      <c r="S76" s="117">
        <v>1</v>
      </c>
      <c r="T76" s="115">
        <v>7</v>
      </c>
      <c r="U76" s="118">
        <v>28</v>
      </c>
      <c r="V76" s="114"/>
      <c r="W76" s="115"/>
      <c r="X76" s="116"/>
      <c r="Y76" s="119">
        <f t="shared" si="8"/>
        <v>1</v>
      </c>
      <c r="Z76" s="120">
        <f t="shared" si="9"/>
        <v>8</v>
      </c>
      <c r="AA76" s="119">
        <f t="shared" si="10"/>
        <v>29</v>
      </c>
      <c r="AB76" s="120">
        <f t="shared" si="11"/>
        <v>38</v>
      </c>
    </row>
    <row r="77" spans="1:28" s="28" customFormat="1" ht="39.75" customHeight="1">
      <c r="A77" s="124"/>
      <c r="B77" s="105" t="s">
        <v>255</v>
      </c>
      <c r="C77" s="119" t="s">
        <v>45</v>
      </c>
      <c r="D77" s="114"/>
      <c r="E77" s="115"/>
      <c r="F77" s="116"/>
      <c r="G77" s="117"/>
      <c r="H77" s="115"/>
      <c r="I77" s="118"/>
      <c r="J77" s="114"/>
      <c r="K77" s="115"/>
      <c r="L77" s="116"/>
      <c r="M77" s="117"/>
      <c r="N77" s="115"/>
      <c r="O77" s="118"/>
      <c r="P77" s="114"/>
      <c r="Q77" s="115"/>
      <c r="R77" s="116"/>
      <c r="S77" s="117">
        <v>1</v>
      </c>
      <c r="T77" s="115"/>
      <c r="U77" s="118"/>
      <c r="V77" s="114"/>
      <c r="W77" s="115"/>
      <c r="X77" s="116"/>
      <c r="Y77" s="119">
        <f t="shared" si="8"/>
        <v>1</v>
      </c>
      <c r="Z77" s="120">
        <f t="shared" si="9"/>
        <v>0</v>
      </c>
      <c r="AA77" s="119">
        <f t="shared" si="10"/>
        <v>0</v>
      </c>
      <c r="AB77" s="120">
        <f t="shared" si="11"/>
        <v>1</v>
      </c>
    </row>
    <row r="78" spans="1:28" ht="31.5">
      <c r="A78" s="60"/>
      <c r="B78" s="39" t="s">
        <v>194</v>
      </c>
      <c r="C78" s="64" t="s">
        <v>45</v>
      </c>
      <c r="D78" s="82">
        <f>SUM(D65:D77)</f>
        <v>4</v>
      </c>
      <c r="E78" s="82">
        <f aca="true" t="shared" si="12" ref="E78:X78">SUM(E65:E77)</f>
        <v>20</v>
      </c>
      <c r="F78" s="82">
        <f t="shared" si="12"/>
        <v>63</v>
      </c>
      <c r="G78" s="82">
        <f t="shared" si="12"/>
        <v>0</v>
      </c>
      <c r="H78" s="82">
        <f t="shared" si="12"/>
        <v>0</v>
      </c>
      <c r="I78" s="82">
        <f t="shared" si="12"/>
        <v>0</v>
      </c>
      <c r="J78" s="82">
        <f t="shared" si="12"/>
        <v>0</v>
      </c>
      <c r="K78" s="82">
        <f t="shared" si="12"/>
        <v>0</v>
      </c>
      <c r="L78" s="82">
        <f t="shared" si="12"/>
        <v>0</v>
      </c>
      <c r="M78" s="82">
        <f t="shared" si="12"/>
        <v>0</v>
      </c>
      <c r="N78" s="82">
        <f t="shared" si="12"/>
        <v>1</v>
      </c>
      <c r="O78" s="82">
        <f t="shared" si="12"/>
        <v>2</v>
      </c>
      <c r="P78" s="82">
        <f t="shared" si="12"/>
        <v>11</v>
      </c>
      <c r="Q78" s="82">
        <f t="shared" si="12"/>
        <v>54</v>
      </c>
      <c r="R78" s="82">
        <f t="shared" si="12"/>
        <v>133</v>
      </c>
      <c r="S78" s="82">
        <f t="shared" si="12"/>
        <v>34</v>
      </c>
      <c r="T78" s="82">
        <f t="shared" si="12"/>
        <v>129</v>
      </c>
      <c r="U78" s="82">
        <f t="shared" si="12"/>
        <v>455</v>
      </c>
      <c r="V78" s="82">
        <f t="shared" si="12"/>
        <v>0</v>
      </c>
      <c r="W78" s="82">
        <f t="shared" si="12"/>
        <v>0</v>
      </c>
      <c r="X78" s="82">
        <f t="shared" si="12"/>
        <v>0</v>
      </c>
      <c r="Y78" s="64">
        <f t="shared" si="8"/>
        <v>49</v>
      </c>
      <c r="Z78" s="68">
        <f t="shared" si="9"/>
        <v>204</v>
      </c>
      <c r="AA78" s="64">
        <f t="shared" si="10"/>
        <v>653</v>
      </c>
      <c r="AB78" s="68">
        <f t="shared" si="11"/>
        <v>906</v>
      </c>
    </row>
    <row r="79" spans="1:28" ht="15.75">
      <c r="A79" s="61"/>
      <c r="B79" s="21" t="s">
        <v>327</v>
      </c>
      <c r="C79" s="56" t="s">
        <v>93</v>
      </c>
      <c r="D79" s="72">
        <v>2</v>
      </c>
      <c r="E79" s="25"/>
      <c r="F79" s="78"/>
      <c r="G79" s="96"/>
      <c r="H79" s="25"/>
      <c r="I79" s="98"/>
      <c r="J79" s="72"/>
      <c r="K79" s="25"/>
      <c r="L79" s="78"/>
      <c r="M79" s="96">
        <v>4</v>
      </c>
      <c r="N79" s="25">
        <v>1</v>
      </c>
      <c r="O79" s="98">
        <v>2</v>
      </c>
      <c r="P79" s="72">
        <v>2</v>
      </c>
      <c r="Q79" s="25"/>
      <c r="R79" s="78"/>
      <c r="S79" s="96">
        <v>7</v>
      </c>
      <c r="T79" s="25">
        <v>8</v>
      </c>
      <c r="U79" s="98">
        <v>32</v>
      </c>
      <c r="V79" s="72"/>
      <c r="W79" s="25"/>
      <c r="X79" s="78"/>
      <c r="Y79" s="56">
        <f t="shared" si="8"/>
        <v>15</v>
      </c>
      <c r="Z79" s="50">
        <f t="shared" si="9"/>
        <v>9</v>
      </c>
      <c r="AA79" s="56">
        <f t="shared" si="10"/>
        <v>34</v>
      </c>
      <c r="AB79" s="50">
        <f t="shared" si="11"/>
        <v>58</v>
      </c>
    </row>
    <row r="80" spans="1:28" s="28" customFormat="1" ht="12.75">
      <c r="A80" s="124"/>
      <c r="B80" s="105" t="s">
        <v>324</v>
      </c>
      <c r="C80" s="119" t="s">
        <v>93</v>
      </c>
      <c r="D80" s="114">
        <v>1</v>
      </c>
      <c r="E80" s="115"/>
      <c r="F80" s="116"/>
      <c r="G80" s="117"/>
      <c r="H80" s="115"/>
      <c r="I80" s="118"/>
      <c r="J80" s="114"/>
      <c r="K80" s="115"/>
      <c r="L80" s="116"/>
      <c r="M80" s="117">
        <v>1</v>
      </c>
      <c r="N80" s="115"/>
      <c r="O80" s="118"/>
      <c r="P80" s="114">
        <v>2</v>
      </c>
      <c r="Q80" s="115"/>
      <c r="R80" s="116"/>
      <c r="S80" s="117">
        <v>1</v>
      </c>
      <c r="T80" s="115"/>
      <c r="U80" s="118"/>
      <c r="V80" s="114"/>
      <c r="W80" s="115"/>
      <c r="X80" s="116"/>
      <c r="Y80" s="119">
        <f t="shared" si="8"/>
        <v>5</v>
      </c>
      <c r="Z80" s="120">
        <f t="shared" si="9"/>
        <v>0</v>
      </c>
      <c r="AA80" s="119">
        <f t="shared" si="10"/>
        <v>0</v>
      </c>
      <c r="AB80" s="120">
        <f t="shared" si="11"/>
        <v>5</v>
      </c>
    </row>
    <row r="81" spans="1:28" s="28" customFormat="1" ht="12.75">
      <c r="A81" s="124"/>
      <c r="B81" s="105" t="s">
        <v>325</v>
      </c>
      <c r="C81" s="119" t="s">
        <v>93</v>
      </c>
      <c r="D81" s="114">
        <v>1</v>
      </c>
      <c r="E81" s="115"/>
      <c r="F81" s="116"/>
      <c r="G81" s="117"/>
      <c r="H81" s="115"/>
      <c r="I81" s="118"/>
      <c r="J81" s="114"/>
      <c r="K81" s="115"/>
      <c r="L81" s="116"/>
      <c r="M81" s="117">
        <v>2</v>
      </c>
      <c r="N81" s="115"/>
      <c r="O81" s="118"/>
      <c r="P81" s="114"/>
      <c r="Q81" s="115"/>
      <c r="R81" s="116"/>
      <c r="S81" s="117"/>
      <c r="T81" s="115"/>
      <c r="U81" s="118"/>
      <c r="V81" s="114"/>
      <c r="W81" s="115"/>
      <c r="X81" s="116"/>
      <c r="Y81" s="119">
        <f t="shared" si="8"/>
        <v>3</v>
      </c>
      <c r="Z81" s="120">
        <f t="shared" si="9"/>
        <v>0</v>
      </c>
      <c r="AA81" s="119">
        <f t="shared" si="10"/>
        <v>0</v>
      </c>
      <c r="AB81" s="120">
        <f t="shared" si="11"/>
        <v>3</v>
      </c>
    </row>
    <row r="82" spans="1:28" s="28" customFormat="1" ht="12.75">
      <c r="A82" s="124"/>
      <c r="B82" s="105" t="s">
        <v>326</v>
      </c>
      <c r="C82" s="119" t="s">
        <v>93</v>
      </c>
      <c r="D82" s="114"/>
      <c r="E82" s="115"/>
      <c r="F82" s="116"/>
      <c r="G82" s="117"/>
      <c r="H82" s="115"/>
      <c r="I82" s="118"/>
      <c r="J82" s="114"/>
      <c r="K82" s="115"/>
      <c r="L82" s="116"/>
      <c r="M82" s="117">
        <v>1</v>
      </c>
      <c r="N82" s="115"/>
      <c r="O82" s="118"/>
      <c r="P82" s="114"/>
      <c r="Q82" s="115"/>
      <c r="R82" s="116"/>
      <c r="S82" s="117">
        <v>2</v>
      </c>
      <c r="T82" s="115"/>
      <c r="U82" s="118">
        <v>3</v>
      </c>
      <c r="V82" s="114"/>
      <c r="W82" s="115"/>
      <c r="X82" s="116"/>
      <c r="Y82" s="119">
        <f t="shared" si="8"/>
        <v>3</v>
      </c>
      <c r="Z82" s="120">
        <f t="shared" si="9"/>
        <v>0</v>
      </c>
      <c r="AA82" s="119">
        <f t="shared" si="10"/>
        <v>3</v>
      </c>
      <c r="AB82" s="120">
        <f t="shared" si="11"/>
        <v>6</v>
      </c>
    </row>
    <row r="83" spans="1:28" s="28" customFormat="1" ht="12.75">
      <c r="A83" s="124"/>
      <c r="B83" s="105" t="s">
        <v>33</v>
      </c>
      <c r="C83" s="119" t="s">
        <v>93</v>
      </c>
      <c r="D83" s="114"/>
      <c r="E83" s="115"/>
      <c r="F83" s="116"/>
      <c r="G83" s="117"/>
      <c r="H83" s="115"/>
      <c r="I83" s="118"/>
      <c r="J83" s="114"/>
      <c r="K83" s="115"/>
      <c r="L83" s="116"/>
      <c r="M83" s="117"/>
      <c r="N83" s="115"/>
      <c r="O83" s="118">
        <v>1</v>
      </c>
      <c r="P83" s="114"/>
      <c r="Q83" s="115"/>
      <c r="R83" s="116"/>
      <c r="S83" s="117"/>
      <c r="T83" s="115">
        <v>3</v>
      </c>
      <c r="U83" s="118">
        <v>16</v>
      </c>
      <c r="V83" s="114"/>
      <c r="W83" s="115"/>
      <c r="X83" s="116"/>
      <c r="Y83" s="119">
        <f t="shared" si="8"/>
        <v>0</v>
      </c>
      <c r="Z83" s="120">
        <f t="shared" si="9"/>
        <v>3</v>
      </c>
      <c r="AA83" s="119">
        <f t="shared" si="10"/>
        <v>17</v>
      </c>
      <c r="AB83" s="120">
        <f t="shared" si="11"/>
        <v>20</v>
      </c>
    </row>
    <row r="84" spans="1:28" s="28" customFormat="1" ht="12.75">
      <c r="A84" s="124"/>
      <c r="B84" s="105" t="s">
        <v>63</v>
      </c>
      <c r="C84" s="119" t="s">
        <v>93</v>
      </c>
      <c r="D84" s="114"/>
      <c r="E84" s="115"/>
      <c r="F84" s="116"/>
      <c r="G84" s="117"/>
      <c r="H84" s="115"/>
      <c r="I84" s="118"/>
      <c r="J84" s="114"/>
      <c r="K84" s="115"/>
      <c r="L84" s="116"/>
      <c r="M84" s="117"/>
      <c r="N84" s="115"/>
      <c r="O84" s="118">
        <v>1</v>
      </c>
      <c r="P84" s="114"/>
      <c r="Q84" s="115"/>
      <c r="R84" s="116"/>
      <c r="S84" s="117"/>
      <c r="T84" s="115"/>
      <c r="U84" s="118"/>
      <c r="V84" s="114"/>
      <c r="W84" s="115"/>
      <c r="X84" s="116"/>
      <c r="Y84" s="119">
        <f t="shared" si="8"/>
        <v>0</v>
      </c>
      <c r="Z84" s="120">
        <f t="shared" si="9"/>
        <v>0</v>
      </c>
      <c r="AA84" s="119">
        <f t="shared" si="10"/>
        <v>1</v>
      </c>
      <c r="AB84" s="120">
        <f t="shared" si="11"/>
        <v>1</v>
      </c>
    </row>
    <row r="85" spans="1:28" s="28" customFormat="1" ht="12.75">
      <c r="A85" s="124"/>
      <c r="B85" s="105" t="s">
        <v>328</v>
      </c>
      <c r="C85" s="119" t="s">
        <v>93</v>
      </c>
      <c r="D85" s="114"/>
      <c r="E85" s="115"/>
      <c r="F85" s="116"/>
      <c r="G85" s="117"/>
      <c r="H85" s="115"/>
      <c r="I85" s="118"/>
      <c r="J85" s="114"/>
      <c r="K85" s="115"/>
      <c r="L85" s="116"/>
      <c r="M85" s="117"/>
      <c r="N85" s="115">
        <v>1</v>
      </c>
      <c r="O85" s="118"/>
      <c r="P85" s="114"/>
      <c r="Q85" s="115"/>
      <c r="R85" s="116"/>
      <c r="S85" s="117"/>
      <c r="T85" s="115"/>
      <c r="U85" s="118"/>
      <c r="V85" s="114"/>
      <c r="W85" s="115"/>
      <c r="X85" s="116"/>
      <c r="Y85" s="119">
        <f t="shared" si="8"/>
        <v>0</v>
      </c>
      <c r="Z85" s="120">
        <f t="shared" si="9"/>
        <v>1</v>
      </c>
      <c r="AA85" s="119">
        <f t="shared" si="10"/>
        <v>0</v>
      </c>
      <c r="AB85" s="120">
        <f t="shared" si="11"/>
        <v>1</v>
      </c>
    </row>
    <row r="86" spans="1:28" s="28" customFormat="1" ht="12.75">
      <c r="A86" s="118"/>
      <c r="B86" s="105" t="s">
        <v>133</v>
      </c>
      <c r="C86" s="113" t="s">
        <v>93</v>
      </c>
      <c r="D86" s="114"/>
      <c r="E86" s="115"/>
      <c r="F86" s="116"/>
      <c r="G86" s="117"/>
      <c r="H86" s="115"/>
      <c r="I86" s="118"/>
      <c r="J86" s="114"/>
      <c r="K86" s="115"/>
      <c r="L86" s="116"/>
      <c r="M86" s="117"/>
      <c r="N86" s="115"/>
      <c r="O86" s="118"/>
      <c r="P86" s="114"/>
      <c r="Q86" s="115"/>
      <c r="R86" s="116"/>
      <c r="S86" s="117">
        <v>3</v>
      </c>
      <c r="T86" s="115">
        <v>2</v>
      </c>
      <c r="U86" s="118">
        <v>1</v>
      </c>
      <c r="V86" s="114"/>
      <c r="W86" s="115"/>
      <c r="X86" s="116"/>
      <c r="Y86" s="119">
        <f t="shared" si="8"/>
        <v>3</v>
      </c>
      <c r="Z86" s="120">
        <f t="shared" si="9"/>
        <v>2</v>
      </c>
      <c r="AA86" s="119">
        <f t="shared" si="10"/>
        <v>1</v>
      </c>
      <c r="AB86" s="120">
        <f t="shared" si="11"/>
        <v>6</v>
      </c>
    </row>
    <row r="87" spans="1:28" s="28" customFormat="1" ht="12.75">
      <c r="A87" s="118"/>
      <c r="B87" s="105" t="s">
        <v>64</v>
      </c>
      <c r="C87" s="113" t="s">
        <v>93</v>
      </c>
      <c r="D87" s="114"/>
      <c r="E87" s="115"/>
      <c r="F87" s="116"/>
      <c r="G87" s="117"/>
      <c r="H87" s="115"/>
      <c r="I87" s="118"/>
      <c r="J87" s="114"/>
      <c r="K87" s="115"/>
      <c r="L87" s="116"/>
      <c r="M87" s="117"/>
      <c r="N87" s="115"/>
      <c r="O87" s="118"/>
      <c r="P87" s="114"/>
      <c r="Q87" s="115"/>
      <c r="R87" s="116"/>
      <c r="S87" s="117"/>
      <c r="T87" s="115">
        <v>1</v>
      </c>
      <c r="U87" s="118"/>
      <c r="V87" s="114"/>
      <c r="W87" s="115"/>
      <c r="X87" s="116"/>
      <c r="Y87" s="119">
        <f t="shared" si="8"/>
        <v>0</v>
      </c>
      <c r="Z87" s="120">
        <f t="shared" si="9"/>
        <v>1</v>
      </c>
      <c r="AA87" s="119">
        <f t="shared" si="10"/>
        <v>0</v>
      </c>
      <c r="AB87" s="120">
        <f t="shared" si="11"/>
        <v>1</v>
      </c>
    </row>
    <row r="88" spans="1:28" s="28" customFormat="1" ht="12.75">
      <c r="A88" s="125"/>
      <c r="B88" s="126" t="s">
        <v>134</v>
      </c>
      <c r="C88" s="113" t="s">
        <v>93</v>
      </c>
      <c r="D88" s="114"/>
      <c r="E88" s="115"/>
      <c r="F88" s="116"/>
      <c r="G88" s="117"/>
      <c r="H88" s="115"/>
      <c r="I88" s="118"/>
      <c r="J88" s="114"/>
      <c r="K88" s="115"/>
      <c r="L88" s="116"/>
      <c r="M88" s="117"/>
      <c r="N88" s="115"/>
      <c r="O88" s="118"/>
      <c r="P88" s="114"/>
      <c r="Q88" s="115"/>
      <c r="R88" s="116"/>
      <c r="S88" s="117">
        <v>1</v>
      </c>
      <c r="T88" s="115">
        <v>1</v>
      </c>
      <c r="U88" s="118">
        <v>1</v>
      </c>
      <c r="V88" s="114"/>
      <c r="W88" s="115"/>
      <c r="X88" s="116"/>
      <c r="Y88" s="119">
        <f t="shared" si="8"/>
        <v>1</v>
      </c>
      <c r="Z88" s="120">
        <f t="shared" si="9"/>
        <v>1</v>
      </c>
      <c r="AA88" s="119">
        <f t="shared" si="10"/>
        <v>1</v>
      </c>
      <c r="AB88" s="120">
        <f t="shared" si="11"/>
        <v>3</v>
      </c>
    </row>
    <row r="89" spans="1:28" s="28" customFormat="1" ht="12.75">
      <c r="A89" s="118"/>
      <c r="B89" s="105" t="s">
        <v>329</v>
      </c>
      <c r="C89" s="113" t="s">
        <v>93</v>
      </c>
      <c r="D89" s="114"/>
      <c r="E89" s="115"/>
      <c r="F89" s="116"/>
      <c r="G89" s="117"/>
      <c r="H89" s="115"/>
      <c r="I89" s="118"/>
      <c r="J89" s="114"/>
      <c r="K89" s="115"/>
      <c r="L89" s="116"/>
      <c r="M89" s="117"/>
      <c r="N89" s="115"/>
      <c r="O89" s="118"/>
      <c r="P89" s="114"/>
      <c r="Q89" s="115"/>
      <c r="R89" s="116"/>
      <c r="S89" s="117"/>
      <c r="T89" s="115"/>
      <c r="U89" s="118">
        <v>8</v>
      </c>
      <c r="V89" s="114"/>
      <c r="W89" s="115"/>
      <c r="X89" s="116"/>
      <c r="Y89" s="119">
        <f t="shared" si="8"/>
        <v>0</v>
      </c>
      <c r="Z89" s="120">
        <f t="shared" si="9"/>
        <v>0</v>
      </c>
      <c r="AA89" s="119">
        <f t="shared" si="10"/>
        <v>8</v>
      </c>
      <c r="AB89" s="120">
        <f t="shared" si="11"/>
        <v>8</v>
      </c>
    </row>
    <row r="90" spans="1:28" s="28" customFormat="1" ht="12.75">
      <c r="A90" s="125"/>
      <c r="B90" s="126" t="s">
        <v>330</v>
      </c>
      <c r="C90" s="113" t="s">
        <v>93</v>
      </c>
      <c r="D90" s="114"/>
      <c r="E90" s="115"/>
      <c r="F90" s="116"/>
      <c r="G90" s="117"/>
      <c r="H90" s="115"/>
      <c r="I90" s="118"/>
      <c r="J90" s="114"/>
      <c r="K90" s="115"/>
      <c r="L90" s="116"/>
      <c r="M90" s="117"/>
      <c r="N90" s="115"/>
      <c r="O90" s="118"/>
      <c r="P90" s="114"/>
      <c r="Q90" s="115"/>
      <c r="R90" s="116"/>
      <c r="S90" s="117"/>
      <c r="T90" s="115">
        <v>1</v>
      </c>
      <c r="U90" s="118">
        <v>3</v>
      </c>
      <c r="V90" s="114"/>
      <c r="W90" s="115"/>
      <c r="X90" s="116"/>
      <c r="Y90" s="119">
        <f t="shared" si="8"/>
        <v>0</v>
      </c>
      <c r="Z90" s="120">
        <f t="shared" si="9"/>
        <v>1</v>
      </c>
      <c r="AA90" s="119">
        <f t="shared" si="10"/>
        <v>3</v>
      </c>
      <c r="AB90" s="120">
        <f t="shared" si="11"/>
        <v>4</v>
      </c>
    </row>
    <row r="91" spans="1:28" ht="32.25" customHeight="1">
      <c r="A91" s="62"/>
      <c r="B91" s="39" t="s">
        <v>256</v>
      </c>
      <c r="C91" s="49" t="s">
        <v>93</v>
      </c>
      <c r="D91" s="82">
        <f>SUM(D80:D90)</f>
        <v>2</v>
      </c>
      <c r="E91" s="82">
        <f aca="true" t="shared" si="13" ref="E91:X91">SUM(E80:E90)</f>
        <v>0</v>
      </c>
      <c r="F91" s="82">
        <f t="shared" si="13"/>
        <v>0</v>
      </c>
      <c r="G91" s="82">
        <f t="shared" si="13"/>
        <v>0</v>
      </c>
      <c r="H91" s="82">
        <f t="shared" si="13"/>
        <v>0</v>
      </c>
      <c r="I91" s="82">
        <f t="shared" si="13"/>
        <v>0</v>
      </c>
      <c r="J91" s="82">
        <f t="shared" si="13"/>
        <v>0</v>
      </c>
      <c r="K91" s="82">
        <f t="shared" si="13"/>
        <v>0</v>
      </c>
      <c r="L91" s="82">
        <f t="shared" si="13"/>
        <v>0</v>
      </c>
      <c r="M91" s="82">
        <f t="shared" si="13"/>
        <v>4</v>
      </c>
      <c r="N91" s="82">
        <f t="shared" si="13"/>
        <v>1</v>
      </c>
      <c r="O91" s="82">
        <f t="shared" si="13"/>
        <v>2</v>
      </c>
      <c r="P91" s="82">
        <f t="shared" si="13"/>
        <v>2</v>
      </c>
      <c r="Q91" s="82">
        <f t="shared" si="13"/>
        <v>0</v>
      </c>
      <c r="R91" s="82">
        <f t="shared" si="13"/>
        <v>0</v>
      </c>
      <c r="S91" s="82">
        <f t="shared" si="13"/>
        <v>7</v>
      </c>
      <c r="T91" s="82">
        <f t="shared" si="13"/>
        <v>8</v>
      </c>
      <c r="U91" s="82">
        <f t="shared" si="13"/>
        <v>32</v>
      </c>
      <c r="V91" s="82">
        <f t="shared" si="13"/>
        <v>0</v>
      </c>
      <c r="W91" s="82">
        <f t="shared" si="13"/>
        <v>0</v>
      </c>
      <c r="X91" s="82">
        <f t="shared" si="13"/>
        <v>0</v>
      </c>
      <c r="Y91" s="64">
        <f t="shared" si="8"/>
        <v>15</v>
      </c>
      <c r="Z91" s="68">
        <f t="shared" si="9"/>
        <v>9</v>
      </c>
      <c r="AA91" s="64">
        <f t="shared" si="10"/>
        <v>34</v>
      </c>
      <c r="AB91" s="68">
        <f t="shared" si="11"/>
        <v>58</v>
      </c>
    </row>
    <row r="92" spans="1:28" ht="47.25">
      <c r="A92" s="63"/>
      <c r="B92" s="21" t="s">
        <v>71</v>
      </c>
      <c r="C92" s="47" t="s">
        <v>47</v>
      </c>
      <c r="D92" s="72">
        <v>3</v>
      </c>
      <c r="E92" s="25"/>
      <c r="F92" s="78">
        <v>7</v>
      </c>
      <c r="G92" s="96"/>
      <c r="H92" s="25"/>
      <c r="I92" s="98"/>
      <c r="J92" s="72"/>
      <c r="K92" s="25"/>
      <c r="L92" s="78"/>
      <c r="M92" s="96">
        <v>1</v>
      </c>
      <c r="N92" s="25">
        <v>3</v>
      </c>
      <c r="O92" s="98">
        <v>16</v>
      </c>
      <c r="P92" s="72"/>
      <c r="Q92" s="25">
        <v>2</v>
      </c>
      <c r="R92" s="78">
        <v>3</v>
      </c>
      <c r="S92" s="96">
        <v>9</v>
      </c>
      <c r="T92" s="25">
        <v>107</v>
      </c>
      <c r="U92" s="98">
        <v>641</v>
      </c>
      <c r="V92" s="72"/>
      <c r="W92" s="25"/>
      <c r="X92" s="78"/>
      <c r="Y92" s="56">
        <f t="shared" si="8"/>
        <v>13</v>
      </c>
      <c r="Z92" s="50">
        <f t="shared" si="9"/>
        <v>112</v>
      </c>
      <c r="AA92" s="56">
        <f t="shared" si="10"/>
        <v>667</v>
      </c>
      <c r="AB92" s="50">
        <f t="shared" si="11"/>
        <v>792</v>
      </c>
    </row>
    <row r="93" spans="1:28" s="28" customFormat="1" ht="12.75">
      <c r="A93" s="125"/>
      <c r="B93" s="126" t="s">
        <v>72</v>
      </c>
      <c r="C93" s="113" t="s">
        <v>47</v>
      </c>
      <c r="D93" s="114">
        <v>1</v>
      </c>
      <c r="E93" s="115"/>
      <c r="F93" s="116">
        <v>4</v>
      </c>
      <c r="G93" s="117"/>
      <c r="H93" s="115"/>
      <c r="I93" s="118"/>
      <c r="J93" s="114"/>
      <c r="K93" s="115"/>
      <c r="L93" s="116"/>
      <c r="M93" s="117"/>
      <c r="N93" s="115">
        <v>1</v>
      </c>
      <c r="O93" s="118">
        <v>5</v>
      </c>
      <c r="P93" s="114"/>
      <c r="Q93" s="115">
        <v>2</v>
      </c>
      <c r="R93" s="116">
        <v>1</v>
      </c>
      <c r="S93" s="117">
        <v>3</v>
      </c>
      <c r="T93" s="115">
        <v>23</v>
      </c>
      <c r="U93" s="118">
        <v>123</v>
      </c>
      <c r="V93" s="114"/>
      <c r="W93" s="115"/>
      <c r="X93" s="116"/>
      <c r="Y93" s="119">
        <f t="shared" si="8"/>
        <v>4</v>
      </c>
      <c r="Z93" s="120">
        <f t="shared" si="9"/>
        <v>26</v>
      </c>
      <c r="AA93" s="119">
        <f t="shared" si="10"/>
        <v>133</v>
      </c>
      <c r="AB93" s="120">
        <f t="shared" si="11"/>
        <v>163</v>
      </c>
    </row>
    <row r="94" spans="1:28" s="28" customFormat="1" ht="12.75">
      <c r="A94" s="125"/>
      <c r="B94" s="126" t="s">
        <v>37</v>
      </c>
      <c r="C94" s="113" t="s">
        <v>47</v>
      </c>
      <c r="D94" s="114"/>
      <c r="E94" s="115"/>
      <c r="F94" s="116"/>
      <c r="G94" s="117"/>
      <c r="H94" s="115"/>
      <c r="I94" s="118"/>
      <c r="J94" s="114"/>
      <c r="K94" s="115"/>
      <c r="L94" s="116"/>
      <c r="M94" s="117">
        <v>1</v>
      </c>
      <c r="N94" s="115">
        <v>1</v>
      </c>
      <c r="O94" s="118">
        <v>4</v>
      </c>
      <c r="P94" s="114"/>
      <c r="Q94" s="115"/>
      <c r="R94" s="116"/>
      <c r="S94" s="117"/>
      <c r="T94" s="115">
        <v>3</v>
      </c>
      <c r="U94" s="118">
        <v>3</v>
      </c>
      <c r="V94" s="114"/>
      <c r="W94" s="115"/>
      <c r="X94" s="116"/>
      <c r="Y94" s="119">
        <f t="shared" si="8"/>
        <v>1</v>
      </c>
      <c r="Z94" s="120">
        <f t="shared" si="9"/>
        <v>4</v>
      </c>
      <c r="AA94" s="119">
        <f t="shared" si="10"/>
        <v>7</v>
      </c>
      <c r="AB94" s="120">
        <f t="shared" si="11"/>
        <v>12</v>
      </c>
    </row>
    <row r="95" spans="1:28" s="28" customFormat="1" ht="12.75">
      <c r="A95" s="125"/>
      <c r="B95" s="126" t="s">
        <v>131</v>
      </c>
      <c r="C95" s="113" t="s">
        <v>47</v>
      </c>
      <c r="D95" s="114"/>
      <c r="E95" s="115"/>
      <c r="F95" s="116"/>
      <c r="G95" s="117"/>
      <c r="H95" s="115"/>
      <c r="I95" s="118"/>
      <c r="J95" s="114"/>
      <c r="K95" s="115"/>
      <c r="L95" s="116"/>
      <c r="M95" s="117"/>
      <c r="N95" s="115"/>
      <c r="O95" s="118">
        <v>1</v>
      </c>
      <c r="P95" s="114"/>
      <c r="Q95" s="115"/>
      <c r="R95" s="116"/>
      <c r="S95" s="117"/>
      <c r="T95" s="115"/>
      <c r="U95" s="118"/>
      <c r="V95" s="114"/>
      <c r="W95" s="115"/>
      <c r="X95" s="116"/>
      <c r="Y95" s="119">
        <f t="shared" si="8"/>
        <v>0</v>
      </c>
      <c r="Z95" s="120">
        <f t="shared" si="9"/>
        <v>0</v>
      </c>
      <c r="AA95" s="119">
        <f t="shared" si="10"/>
        <v>1</v>
      </c>
      <c r="AB95" s="120">
        <f t="shared" si="11"/>
        <v>1</v>
      </c>
    </row>
    <row r="96" spans="1:28" s="28" customFormat="1" ht="12.75">
      <c r="A96" s="125"/>
      <c r="B96" s="126" t="s">
        <v>331</v>
      </c>
      <c r="C96" s="113" t="s">
        <v>47</v>
      </c>
      <c r="D96" s="114"/>
      <c r="E96" s="115"/>
      <c r="F96" s="116"/>
      <c r="G96" s="117"/>
      <c r="H96" s="115"/>
      <c r="I96" s="118"/>
      <c r="J96" s="114"/>
      <c r="K96" s="115"/>
      <c r="L96" s="116"/>
      <c r="M96" s="117"/>
      <c r="N96" s="115"/>
      <c r="O96" s="118"/>
      <c r="P96" s="114"/>
      <c r="Q96" s="115"/>
      <c r="R96" s="116"/>
      <c r="S96" s="117"/>
      <c r="T96" s="115">
        <v>2</v>
      </c>
      <c r="U96" s="118">
        <v>6</v>
      </c>
      <c r="V96" s="114"/>
      <c r="W96" s="115"/>
      <c r="X96" s="116"/>
      <c r="Y96" s="119">
        <f t="shared" si="8"/>
        <v>0</v>
      </c>
      <c r="Z96" s="120">
        <f t="shared" si="9"/>
        <v>2</v>
      </c>
      <c r="AA96" s="119">
        <f t="shared" si="10"/>
        <v>6</v>
      </c>
      <c r="AB96" s="120">
        <f t="shared" si="11"/>
        <v>8</v>
      </c>
    </row>
    <row r="97" spans="1:28" s="28" customFormat="1" ht="25.5">
      <c r="A97" s="125"/>
      <c r="B97" s="105" t="s">
        <v>116</v>
      </c>
      <c r="C97" s="113" t="s">
        <v>47</v>
      </c>
      <c r="D97" s="114">
        <v>1</v>
      </c>
      <c r="E97" s="115"/>
      <c r="F97" s="116">
        <v>1</v>
      </c>
      <c r="G97" s="117"/>
      <c r="H97" s="115"/>
      <c r="I97" s="118"/>
      <c r="J97" s="114"/>
      <c r="K97" s="115"/>
      <c r="L97" s="116"/>
      <c r="M97" s="117"/>
      <c r="N97" s="115"/>
      <c r="O97" s="118"/>
      <c r="P97" s="114"/>
      <c r="Q97" s="115"/>
      <c r="R97" s="116"/>
      <c r="S97" s="117"/>
      <c r="T97" s="115"/>
      <c r="U97" s="118"/>
      <c r="V97" s="114"/>
      <c r="W97" s="115"/>
      <c r="X97" s="116"/>
      <c r="Y97" s="119">
        <f t="shared" si="8"/>
        <v>1</v>
      </c>
      <c r="Z97" s="120">
        <f t="shared" si="9"/>
        <v>0</v>
      </c>
      <c r="AA97" s="119">
        <f t="shared" si="10"/>
        <v>1</v>
      </c>
      <c r="AB97" s="120">
        <f t="shared" si="11"/>
        <v>2</v>
      </c>
    </row>
    <row r="98" spans="1:28" s="28" customFormat="1" ht="12.75">
      <c r="A98" s="125"/>
      <c r="B98" s="126" t="s">
        <v>62</v>
      </c>
      <c r="C98" s="113" t="s">
        <v>47</v>
      </c>
      <c r="D98" s="114"/>
      <c r="E98" s="115"/>
      <c r="F98" s="116"/>
      <c r="G98" s="117"/>
      <c r="H98" s="115"/>
      <c r="I98" s="118"/>
      <c r="J98" s="114"/>
      <c r="K98" s="115"/>
      <c r="L98" s="116"/>
      <c r="M98" s="117"/>
      <c r="N98" s="115">
        <v>1</v>
      </c>
      <c r="O98" s="118">
        <v>1</v>
      </c>
      <c r="P98" s="114"/>
      <c r="Q98" s="115"/>
      <c r="R98" s="116"/>
      <c r="S98" s="117">
        <v>1</v>
      </c>
      <c r="T98" s="115">
        <v>62</v>
      </c>
      <c r="U98" s="118">
        <v>289</v>
      </c>
      <c r="V98" s="114"/>
      <c r="W98" s="115"/>
      <c r="X98" s="116"/>
      <c r="Y98" s="119">
        <f t="shared" si="8"/>
        <v>1</v>
      </c>
      <c r="Z98" s="120">
        <f t="shared" si="9"/>
        <v>63</v>
      </c>
      <c r="AA98" s="119">
        <f t="shared" si="10"/>
        <v>290</v>
      </c>
      <c r="AB98" s="120">
        <f t="shared" si="11"/>
        <v>354</v>
      </c>
    </row>
    <row r="99" spans="1:28" s="28" customFormat="1" ht="12.75">
      <c r="A99" s="125"/>
      <c r="B99" s="126" t="s">
        <v>257</v>
      </c>
      <c r="C99" s="113" t="s">
        <v>47</v>
      </c>
      <c r="D99" s="114"/>
      <c r="E99" s="115"/>
      <c r="F99" s="116">
        <v>2</v>
      </c>
      <c r="G99" s="117"/>
      <c r="H99" s="115"/>
      <c r="I99" s="118"/>
      <c r="J99" s="114"/>
      <c r="K99" s="115"/>
      <c r="L99" s="116"/>
      <c r="M99" s="117"/>
      <c r="N99" s="115"/>
      <c r="O99" s="118">
        <v>1</v>
      </c>
      <c r="P99" s="114"/>
      <c r="Q99" s="115"/>
      <c r="R99" s="116">
        <v>1</v>
      </c>
      <c r="S99" s="117">
        <v>4</v>
      </c>
      <c r="T99" s="115">
        <v>4</v>
      </c>
      <c r="U99" s="118">
        <v>123</v>
      </c>
      <c r="V99" s="114"/>
      <c r="W99" s="115"/>
      <c r="X99" s="116"/>
      <c r="Y99" s="119">
        <f t="shared" si="8"/>
        <v>4</v>
      </c>
      <c r="Z99" s="120">
        <f t="shared" si="9"/>
        <v>4</v>
      </c>
      <c r="AA99" s="119">
        <f t="shared" si="10"/>
        <v>127</v>
      </c>
      <c r="AB99" s="120">
        <f t="shared" si="11"/>
        <v>135</v>
      </c>
    </row>
    <row r="100" spans="1:28" s="28" customFormat="1" ht="25.5">
      <c r="A100" s="125"/>
      <c r="B100" s="105" t="s">
        <v>61</v>
      </c>
      <c r="C100" s="113" t="s">
        <v>47</v>
      </c>
      <c r="D100" s="114">
        <v>1</v>
      </c>
      <c r="E100" s="115"/>
      <c r="F100" s="116"/>
      <c r="G100" s="117"/>
      <c r="H100" s="115"/>
      <c r="I100" s="118"/>
      <c r="J100" s="114"/>
      <c r="K100" s="115"/>
      <c r="L100" s="116"/>
      <c r="M100" s="117"/>
      <c r="N100" s="115"/>
      <c r="O100" s="118">
        <v>4</v>
      </c>
      <c r="P100" s="114"/>
      <c r="Q100" s="115"/>
      <c r="R100" s="116">
        <v>1</v>
      </c>
      <c r="S100" s="117">
        <v>1</v>
      </c>
      <c r="T100" s="115">
        <v>13</v>
      </c>
      <c r="U100" s="118">
        <v>97</v>
      </c>
      <c r="V100" s="114"/>
      <c r="W100" s="115"/>
      <c r="X100" s="116"/>
      <c r="Y100" s="119">
        <f t="shared" si="8"/>
        <v>2</v>
      </c>
      <c r="Z100" s="120">
        <f t="shared" si="9"/>
        <v>13</v>
      </c>
      <c r="AA100" s="119">
        <f t="shared" si="10"/>
        <v>102</v>
      </c>
      <c r="AB100" s="120">
        <f t="shared" si="11"/>
        <v>117</v>
      </c>
    </row>
    <row r="101" spans="1:28" ht="63">
      <c r="A101" s="62"/>
      <c r="B101" s="39" t="s">
        <v>258</v>
      </c>
      <c r="C101" s="49" t="s">
        <v>47</v>
      </c>
      <c r="D101" s="82">
        <f>SUM(D93:D100)</f>
        <v>3</v>
      </c>
      <c r="E101" s="82">
        <f aca="true" t="shared" si="14" ref="E101:X101">SUM(E93:E100)</f>
        <v>0</v>
      </c>
      <c r="F101" s="82">
        <f t="shared" si="14"/>
        <v>7</v>
      </c>
      <c r="G101" s="82">
        <f t="shared" si="14"/>
        <v>0</v>
      </c>
      <c r="H101" s="82">
        <f t="shared" si="14"/>
        <v>0</v>
      </c>
      <c r="I101" s="82">
        <f t="shared" si="14"/>
        <v>0</v>
      </c>
      <c r="J101" s="82">
        <f t="shared" si="14"/>
        <v>0</v>
      </c>
      <c r="K101" s="82">
        <f t="shared" si="14"/>
        <v>0</v>
      </c>
      <c r="L101" s="82">
        <f t="shared" si="14"/>
        <v>0</v>
      </c>
      <c r="M101" s="82">
        <f t="shared" si="14"/>
        <v>1</v>
      </c>
      <c r="N101" s="82">
        <f t="shared" si="14"/>
        <v>3</v>
      </c>
      <c r="O101" s="82">
        <f t="shared" si="14"/>
        <v>16</v>
      </c>
      <c r="P101" s="82">
        <f t="shared" si="14"/>
        <v>0</v>
      </c>
      <c r="Q101" s="82">
        <f t="shared" si="14"/>
        <v>2</v>
      </c>
      <c r="R101" s="82">
        <f t="shared" si="14"/>
        <v>3</v>
      </c>
      <c r="S101" s="82">
        <f t="shared" si="14"/>
        <v>9</v>
      </c>
      <c r="T101" s="82">
        <f t="shared" si="14"/>
        <v>107</v>
      </c>
      <c r="U101" s="82">
        <f t="shared" si="14"/>
        <v>641</v>
      </c>
      <c r="V101" s="82">
        <f t="shared" si="14"/>
        <v>0</v>
      </c>
      <c r="W101" s="82">
        <f t="shared" si="14"/>
        <v>0</v>
      </c>
      <c r="X101" s="82">
        <f t="shared" si="14"/>
        <v>0</v>
      </c>
      <c r="Y101" s="64">
        <f t="shared" si="8"/>
        <v>13</v>
      </c>
      <c r="Z101" s="68">
        <f t="shared" si="9"/>
        <v>112</v>
      </c>
      <c r="AA101" s="64">
        <f t="shared" si="10"/>
        <v>667</v>
      </c>
      <c r="AB101" s="68">
        <f t="shared" si="11"/>
        <v>792</v>
      </c>
    </row>
    <row r="102" spans="1:28" ht="29.25" customHeight="1">
      <c r="A102" s="63"/>
      <c r="B102" s="21" t="s">
        <v>148</v>
      </c>
      <c r="C102" s="47" t="s">
        <v>50</v>
      </c>
      <c r="D102" s="72"/>
      <c r="E102" s="25"/>
      <c r="F102" s="78"/>
      <c r="G102" s="96"/>
      <c r="H102" s="25"/>
      <c r="I102" s="98"/>
      <c r="J102" s="72"/>
      <c r="K102" s="25"/>
      <c r="L102" s="78"/>
      <c r="M102" s="96">
        <v>2</v>
      </c>
      <c r="N102" s="25">
        <v>1</v>
      </c>
      <c r="O102" s="98">
        <v>4</v>
      </c>
      <c r="P102" s="72"/>
      <c r="Q102" s="25">
        <v>2</v>
      </c>
      <c r="R102" s="78">
        <v>1</v>
      </c>
      <c r="S102" s="96"/>
      <c r="T102" s="25">
        <v>6</v>
      </c>
      <c r="U102" s="98">
        <v>25</v>
      </c>
      <c r="V102" s="72"/>
      <c r="W102" s="25"/>
      <c r="X102" s="78"/>
      <c r="Y102" s="56">
        <f t="shared" si="8"/>
        <v>2</v>
      </c>
      <c r="Z102" s="50">
        <f t="shared" si="9"/>
        <v>9</v>
      </c>
      <c r="AA102" s="56">
        <f t="shared" si="10"/>
        <v>30</v>
      </c>
      <c r="AB102" s="50">
        <f t="shared" si="11"/>
        <v>41</v>
      </c>
    </row>
    <row r="103" spans="1:28" s="28" customFormat="1" ht="12.75">
      <c r="A103" s="125"/>
      <c r="B103" s="126" t="s">
        <v>87</v>
      </c>
      <c r="C103" s="113" t="s">
        <v>50</v>
      </c>
      <c r="D103" s="114">
        <v>0</v>
      </c>
      <c r="E103" s="115"/>
      <c r="F103" s="116"/>
      <c r="G103" s="117"/>
      <c r="H103" s="115"/>
      <c r="I103" s="118"/>
      <c r="J103" s="114"/>
      <c r="K103" s="115"/>
      <c r="L103" s="116"/>
      <c r="M103" s="117">
        <v>1</v>
      </c>
      <c r="N103" s="115"/>
      <c r="O103" s="118">
        <v>1</v>
      </c>
      <c r="P103" s="114"/>
      <c r="Q103" s="115"/>
      <c r="R103" s="116"/>
      <c r="S103" s="117"/>
      <c r="T103" s="115"/>
      <c r="U103" s="118"/>
      <c r="V103" s="114"/>
      <c r="W103" s="115"/>
      <c r="X103" s="116"/>
      <c r="Y103" s="119">
        <f t="shared" si="8"/>
        <v>1</v>
      </c>
      <c r="Z103" s="120">
        <f t="shared" si="9"/>
        <v>0</v>
      </c>
      <c r="AA103" s="119">
        <f t="shared" si="10"/>
        <v>1</v>
      </c>
      <c r="AB103" s="120">
        <f t="shared" si="11"/>
        <v>2</v>
      </c>
    </row>
    <row r="104" spans="1:28" s="28" customFormat="1" ht="12.75">
      <c r="A104" s="125"/>
      <c r="B104" s="126" t="s">
        <v>99</v>
      </c>
      <c r="C104" s="113" t="s">
        <v>50</v>
      </c>
      <c r="D104" s="114"/>
      <c r="E104" s="115"/>
      <c r="F104" s="116"/>
      <c r="G104" s="117"/>
      <c r="H104" s="115"/>
      <c r="I104" s="118"/>
      <c r="J104" s="114"/>
      <c r="K104" s="115"/>
      <c r="L104" s="116"/>
      <c r="M104" s="117">
        <v>1</v>
      </c>
      <c r="N104" s="115"/>
      <c r="O104" s="118">
        <v>2</v>
      </c>
      <c r="P104" s="114"/>
      <c r="Q104" s="115"/>
      <c r="R104" s="116"/>
      <c r="S104" s="117"/>
      <c r="T104" s="115">
        <v>1</v>
      </c>
      <c r="U104" s="118">
        <v>7</v>
      </c>
      <c r="V104" s="114"/>
      <c r="W104" s="115"/>
      <c r="X104" s="116"/>
      <c r="Y104" s="119">
        <f t="shared" si="8"/>
        <v>1</v>
      </c>
      <c r="Z104" s="120">
        <f t="shared" si="9"/>
        <v>1</v>
      </c>
      <c r="AA104" s="119">
        <f t="shared" si="10"/>
        <v>9</v>
      </c>
      <c r="AB104" s="120">
        <f t="shared" si="11"/>
        <v>11</v>
      </c>
    </row>
    <row r="105" spans="1:28" s="28" customFormat="1" ht="12.75">
      <c r="A105" s="125"/>
      <c r="B105" s="126" t="s">
        <v>100</v>
      </c>
      <c r="C105" s="113" t="s">
        <v>50</v>
      </c>
      <c r="D105" s="114"/>
      <c r="E105" s="115"/>
      <c r="F105" s="116"/>
      <c r="G105" s="117"/>
      <c r="H105" s="115"/>
      <c r="I105" s="118"/>
      <c r="J105" s="114"/>
      <c r="K105" s="115"/>
      <c r="L105" s="116"/>
      <c r="M105" s="117"/>
      <c r="N105" s="115">
        <v>1</v>
      </c>
      <c r="O105" s="118"/>
      <c r="P105" s="114"/>
      <c r="Q105" s="115"/>
      <c r="R105" s="116"/>
      <c r="S105" s="117"/>
      <c r="T105" s="115"/>
      <c r="U105" s="118"/>
      <c r="V105" s="114"/>
      <c r="W105" s="115"/>
      <c r="X105" s="116"/>
      <c r="Y105" s="119">
        <f t="shared" si="8"/>
        <v>0</v>
      </c>
      <c r="Z105" s="120">
        <f t="shared" si="9"/>
        <v>1</v>
      </c>
      <c r="AA105" s="119">
        <f t="shared" si="10"/>
        <v>0</v>
      </c>
      <c r="AB105" s="120">
        <f t="shared" si="11"/>
        <v>1</v>
      </c>
    </row>
    <row r="106" spans="1:28" s="28" customFormat="1" ht="12.75">
      <c r="A106" s="125"/>
      <c r="B106" s="126" t="s">
        <v>88</v>
      </c>
      <c r="C106" s="113" t="s">
        <v>50</v>
      </c>
      <c r="D106" s="114"/>
      <c r="E106" s="115"/>
      <c r="F106" s="116"/>
      <c r="G106" s="117"/>
      <c r="H106" s="115"/>
      <c r="I106" s="118"/>
      <c r="J106" s="114"/>
      <c r="K106" s="115"/>
      <c r="L106" s="116"/>
      <c r="M106" s="117"/>
      <c r="N106" s="115"/>
      <c r="O106" s="118"/>
      <c r="P106" s="114"/>
      <c r="Q106" s="115">
        <v>1</v>
      </c>
      <c r="R106" s="116"/>
      <c r="S106" s="117"/>
      <c r="T106" s="115">
        <v>1</v>
      </c>
      <c r="U106" s="118">
        <v>5</v>
      </c>
      <c r="V106" s="114"/>
      <c r="W106" s="115"/>
      <c r="X106" s="116"/>
      <c r="Y106" s="119">
        <f t="shared" si="8"/>
        <v>0</v>
      </c>
      <c r="Z106" s="120">
        <f t="shared" si="9"/>
        <v>2</v>
      </c>
      <c r="AA106" s="119">
        <f t="shared" si="10"/>
        <v>5</v>
      </c>
      <c r="AB106" s="120">
        <f t="shared" si="11"/>
        <v>7</v>
      </c>
    </row>
    <row r="107" spans="1:28" s="28" customFormat="1" ht="12.75">
      <c r="A107" s="125"/>
      <c r="B107" s="126" t="s">
        <v>89</v>
      </c>
      <c r="C107" s="113" t="s">
        <v>50</v>
      </c>
      <c r="D107" s="114"/>
      <c r="E107" s="115"/>
      <c r="F107" s="116"/>
      <c r="G107" s="117"/>
      <c r="H107" s="115"/>
      <c r="I107" s="118"/>
      <c r="J107" s="114"/>
      <c r="K107" s="115"/>
      <c r="L107" s="116"/>
      <c r="M107" s="117"/>
      <c r="N107" s="115"/>
      <c r="O107" s="118"/>
      <c r="P107" s="114"/>
      <c r="Q107" s="115">
        <v>1</v>
      </c>
      <c r="R107" s="116">
        <v>1</v>
      </c>
      <c r="S107" s="117"/>
      <c r="T107" s="115">
        <v>4</v>
      </c>
      <c r="U107" s="118">
        <v>10</v>
      </c>
      <c r="V107" s="114"/>
      <c r="W107" s="115"/>
      <c r="X107" s="116"/>
      <c r="Y107" s="119">
        <f t="shared" si="8"/>
        <v>0</v>
      </c>
      <c r="Z107" s="120">
        <f t="shared" si="9"/>
        <v>5</v>
      </c>
      <c r="AA107" s="119">
        <f t="shared" si="10"/>
        <v>11</v>
      </c>
      <c r="AB107" s="120">
        <f t="shared" si="11"/>
        <v>16</v>
      </c>
    </row>
    <row r="108" spans="1:28" s="28" customFormat="1" ht="12.75">
      <c r="A108" s="125"/>
      <c r="B108" s="126" t="s">
        <v>90</v>
      </c>
      <c r="C108" s="113" t="s">
        <v>50</v>
      </c>
      <c r="D108" s="114"/>
      <c r="E108" s="115"/>
      <c r="F108" s="116"/>
      <c r="G108" s="117"/>
      <c r="H108" s="115"/>
      <c r="I108" s="118"/>
      <c r="J108" s="114"/>
      <c r="K108" s="115"/>
      <c r="L108" s="116"/>
      <c r="M108" s="117"/>
      <c r="N108" s="115"/>
      <c r="O108" s="118">
        <v>1</v>
      </c>
      <c r="P108" s="114"/>
      <c r="Q108" s="115"/>
      <c r="R108" s="116"/>
      <c r="S108" s="117"/>
      <c r="T108" s="115"/>
      <c r="U108" s="118"/>
      <c r="V108" s="114"/>
      <c r="W108" s="115"/>
      <c r="X108" s="116"/>
      <c r="Y108" s="119">
        <f t="shared" si="8"/>
        <v>0</v>
      </c>
      <c r="Z108" s="120">
        <f t="shared" si="9"/>
        <v>0</v>
      </c>
      <c r="AA108" s="119">
        <f t="shared" si="10"/>
        <v>1</v>
      </c>
      <c r="AB108" s="120">
        <f t="shared" si="11"/>
        <v>1</v>
      </c>
    </row>
    <row r="109" spans="1:28" s="28" customFormat="1" ht="25.5">
      <c r="A109" s="125"/>
      <c r="B109" s="126" t="s">
        <v>91</v>
      </c>
      <c r="C109" s="113" t="s">
        <v>50</v>
      </c>
      <c r="D109" s="114"/>
      <c r="E109" s="115"/>
      <c r="F109" s="116"/>
      <c r="G109" s="117"/>
      <c r="H109" s="115"/>
      <c r="I109" s="118"/>
      <c r="J109" s="114"/>
      <c r="K109" s="115"/>
      <c r="L109" s="116"/>
      <c r="M109" s="117"/>
      <c r="N109" s="115"/>
      <c r="O109" s="118"/>
      <c r="P109" s="114"/>
      <c r="Q109" s="115"/>
      <c r="R109" s="116"/>
      <c r="S109" s="117"/>
      <c r="T109" s="115"/>
      <c r="U109" s="118">
        <v>1</v>
      </c>
      <c r="V109" s="114"/>
      <c r="W109" s="115"/>
      <c r="X109" s="116"/>
      <c r="Y109" s="119">
        <f t="shared" si="8"/>
        <v>0</v>
      </c>
      <c r="Z109" s="120">
        <f t="shared" si="9"/>
        <v>0</v>
      </c>
      <c r="AA109" s="119">
        <f t="shared" si="10"/>
        <v>1</v>
      </c>
      <c r="AB109" s="120">
        <f t="shared" si="11"/>
        <v>1</v>
      </c>
    </row>
    <row r="110" spans="1:28" s="28" customFormat="1" ht="25.5">
      <c r="A110" s="125"/>
      <c r="B110" s="126" t="s">
        <v>135</v>
      </c>
      <c r="C110" s="113" t="s">
        <v>50</v>
      </c>
      <c r="D110" s="114"/>
      <c r="E110" s="115"/>
      <c r="F110" s="116"/>
      <c r="G110" s="117"/>
      <c r="H110" s="115"/>
      <c r="I110" s="118"/>
      <c r="J110" s="114"/>
      <c r="K110" s="115"/>
      <c r="L110" s="116"/>
      <c r="M110" s="117"/>
      <c r="N110" s="115"/>
      <c r="O110" s="118"/>
      <c r="P110" s="114"/>
      <c r="Q110" s="115"/>
      <c r="R110" s="116"/>
      <c r="S110" s="117"/>
      <c r="T110" s="115"/>
      <c r="U110" s="118">
        <v>2</v>
      </c>
      <c r="V110" s="114"/>
      <c r="W110" s="115"/>
      <c r="X110" s="116"/>
      <c r="Y110" s="119">
        <f t="shared" si="8"/>
        <v>0</v>
      </c>
      <c r="Z110" s="120">
        <f t="shared" si="9"/>
        <v>0</v>
      </c>
      <c r="AA110" s="119">
        <f t="shared" si="10"/>
        <v>2</v>
      </c>
      <c r="AB110" s="120">
        <f t="shared" si="11"/>
        <v>2</v>
      </c>
    </row>
    <row r="111" spans="1:28" ht="48" thickBot="1">
      <c r="A111" s="66"/>
      <c r="B111" s="42" t="s">
        <v>196</v>
      </c>
      <c r="C111" s="64" t="s">
        <v>50</v>
      </c>
      <c r="D111" s="84">
        <f>SUM(D103:D110)</f>
        <v>0</v>
      </c>
      <c r="E111" s="84">
        <f aca="true" t="shared" si="15" ref="E111:X111">SUM(E103:E110)</f>
        <v>0</v>
      </c>
      <c r="F111" s="84">
        <f t="shared" si="15"/>
        <v>0</v>
      </c>
      <c r="G111" s="84">
        <f t="shared" si="15"/>
        <v>0</v>
      </c>
      <c r="H111" s="84">
        <f t="shared" si="15"/>
        <v>0</v>
      </c>
      <c r="I111" s="84">
        <f t="shared" si="15"/>
        <v>0</v>
      </c>
      <c r="J111" s="84">
        <f t="shared" si="15"/>
        <v>0</v>
      </c>
      <c r="K111" s="84">
        <f t="shared" si="15"/>
        <v>0</v>
      </c>
      <c r="L111" s="84">
        <f t="shared" si="15"/>
        <v>0</v>
      </c>
      <c r="M111" s="84">
        <f t="shared" si="15"/>
        <v>2</v>
      </c>
      <c r="N111" s="84">
        <f t="shared" si="15"/>
        <v>1</v>
      </c>
      <c r="O111" s="84">
        <f t="shared" si="15"/>
        <v>4</v>
      </c>
      <c r="P111" s="84">
        <f t="shared" si="15"/>
        <v>0</v>
      </c>
      <c r="Q111" s="84">
        <f t="shared" si="15"/>
        <v>2</v>
      </c>
      <c r="R111" s="84">
        <f t="shared" si="15"/>
        <v>1</v>
      </c>
      <c r="S111" s="84">
        <f t="shared" si="15"/>
        <v>0</v>
      </c>
      <c r="T111" s="84">
        <f t="shared" si="15"/>
        <v>6</v>
      </c>
      <c r="U111" s="84">
        <f t="shared" si="15"/>
        <v>25</v>
      </c>
      <c r="V111" s="84">
        <f t="shared" si="15"/>
        <v>0</v>
      </c>
      <c r="W111" s="84">
        <f t="shared" si="15"/>
        <v>0</v>
      </c>
      <c r="X111" s="84">
        <f t="shared" si="15"/>
        <v>0</v>
      </c>
      <c r="Y111" s="64">
        <f t="shared" si="8"/>
        <v>2</v>
      </c>
      <c r="Z111" s="68">
        <f t="shared" si="9"/>
        <v>9</v>
      </c>
      <c r="AA111" s="64">
        <f t="shared" si="10"/>
        <v>30</v>
      </c>
      <c r="AB111" s="68">
        <f t="shared" si="11"/>
        <v>41</v>
      </c>
    </row>
    <row r="112" spans="1:28" ht="32.25" thickBot="1">
      <c r="A112" s="127"/>
      <c r="B112" s="135" t="s">
        <v>52</v>
      </c>
      <c r="C112" s="129"/>
      <c r="D112" s="130">
        <f aca="true" t="shared" si="16" ref="D112:X112">D111+D101+D91+D78+D63+D51+D35+D18</f>
        <v>31</v>
      </c>
      <c r="E112" s="130">
        <f t="shared" si="16"/>
        <v>125</v>
      </c>
      <c r="F112" s="130">
        <f t="shared" si="16"/>
        <v>367</v>
      </c>
      <c r="G112" s="130">
        <f t="shared" si="16"/>
        <v>0</v>
      </c>
      <c r="H112" s="130">
        <f t="shared" si="16"/>
        <v>7</v>
      </c>
      <c r="I112" s="130">
        <f t="shared" si="16"/>
        <v>8</v>
      </c>
      <c r="J112" s="130">
        <f t="shared" si="16"/>
        <v>0</v>
      </c>
      <c r="K112" s="130">
        <f t="shared" si="16"/>
        <v>1</v>
      </c>
      <c r="L112" s="130">
        <f t="shared" si="16"/>
        <v>0</v>
      </c>
      <c r="M112" s="130">
        <f t="shared" si="16"/>
        <v>15</v>
      </c>
      <c r="N112" s="130">
        <f t="shared" si="16"/>
        <v>31</v>
      </c>
      <c r="O112" s="130">
        <f t="shared" si="16"/>
        <v>84</v>
      </c>
      <c r="P112" s="130">
        <f t="shared" si="16"/>
        <v>94</v>
      </c>
      <c r="Q112" s="130">
        <f t="shared" si="16"/>
        <v>340</v>
      </c>
      <c r="R112" s="130">
        <f t="shared" si="16"/>
        <v>831</v>
      </c>
      <c r="S112" s="130">
        <f t="shared" si="16"/>
        <v>223</v>
      </c>
      <c r="T112" s="130">
        <f t="shared" si="16"/>
        <v>993</v>
      </c>
      <c r="U112" s="130">
        <f t="shared" si="16"/>
        <v>3731</v>
      </c>
      <c r="V112" s="130">
        <f t="shared" si="16"/>
        <v>0</v>
      </c>
      <c r="W112" s="130">
        <f t="shared" si="16"/>
        <v>1</v>
      </c>
      <c r="X112" s="130">
        <f t="shared" si="16"/>
        <v>17</v>
      </c>
      <c r="Y112" s="131">
        <f t="shared" si="8"/>
        <v>363</v>
      </c>
      <c r="Z112" s="132">
        <f t="shared" si="9"/>
        <v>1498</v>
      </c>
      <c r="AA112" s="131">
        <f t="shared" si="10"/>
        <v>5038</v>
      </c>
      <c r="AB112" s="132">
        <f t="shared" si="11"/>
        <v>6899</v>
      </c>
    </row>
    <row r="113" s="27" customFormat="1" ht="12.75"/>
    <row r="114" spans="2:28" s="27" customFormat="1" ht="16.5" thickBot="1">
      <c r="B114" s="136" t="s">
        <v>197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2:28" s="27" customFormat="1" ht="15" thickBot="1">
      <c r="B115" s="195" t="s">
        <v>198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7"/>
    </row>
    <row r="116" spans="2:28" s="27" customFormat="1" ht="15" thickBot="1">
      <c r="B116" s="198" t="s">
        <v>199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200"/>
    </row>
    <row r="117" spans="2:28" s="27" customFormat="1" ht="15" thickBot="1">
      <c r="B117" s="201" t="s">
        <v>200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3"/>
    </row>
    <row r="118" s="27" customFormat="1" ht="12.75"/>
    <row r="119" s="27" customFormat="1" ht="12.75"/>
    <row r="120" s="27" customFormat="1" ht="12.75"/>
    <row r="121" spans="3:24" s="27" customFormat="1" ht="12.75"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3:24" s="27" customFormat="1" ht="12.75"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3:24" s="27" customFormat="1" ht="12.75"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4:24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4:24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4:24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4:24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4:24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4:24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4:24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4:24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4:24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4:24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4:24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4:24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4:24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4:24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</row>
    <row r="138" spans="4:24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4:24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4:24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4:24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4:24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4:24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4:24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270" ht="12.75">
      <c r="AC270" s="4"/>
    </row>
    <row r="271" ht="12.75">
      <c r="AC271" s="4"/>
    </row>
    <row r="272" ht="12.75">
      <c r="AC272" s="4"/>
    </row>
    <row r="273" ht="12.75">
      <c r="AC273" s="4"/>
    </row>
    <row r="274" ht="12.75">
      <c r="AC274" s="4"/>
    </row>
    <row r="275" ht="12.75">
      <c r="AC275" s="4"/>
    </row>
    <row r="276" ht="12.75">
      <c r="AC276" s="4"/>
    </row>
    <row r="277" ht="12.75">
      <c r="AC277" s="4"/>
    </row>
    <row r="278" ht="12.75">
      <c r="AC278" s="4"/>
    </row>
    <row r="279" ht="12.75">
      <c r="AC279" s="4"/>
    </row>
    <row r="280" ht="12.75">
      <c r="AC280" s="4"/>
    </row>
    <row r="281" ht="12.75">
      <c r="AC281" s="4"/>
    </row>
    <row r="282" ht="12.75">
      <c r="AC282" s="4"/>
    </row>
    <row r="283" ht="12.75">
      <c r="AC283" s="4"/>
    </row>
    <row r="284" ht="12.75">
      <c r="AC284" s="4"/>
    </row>
    <row r="285" ht="12.75">
      <c r="AC285" s="4"/>
    </row>
    <row r="286" ht="12.75">
      <c r="AC286" s="4"/>
    </row>
    <row r="287" ht="12.75">
      <c r="AC287" s="4"/>
    </row>
    <row r="288" ht="12.75">
      <c r="AC288" s="4"/>
    </row>
    <row r="289" ht="12.75">
      <c r="AC289" s="4"/>
    </row>
    <row r="290" ht="12.75">
      <c r="AC290" s="4"/>
    </row>
    <row r="291" ht="12.75">
      <c r="AC291" s="4"/>
    </row>
    <row r="292" ht="12.75">
      <c r="AC292" s="4"/>
    </row>
    <row r="293" ht="12.75">
      <c r="AC293" s="4"/>
    </row>
    <row r="294" ht="12.75">
      <c r="AC294" s="4"/>
    </row>
    <row r="295" ht="12.75">
      <c r="AC295" s="4"/>
    </row>
    <row r="296" ht="12.75">
      <c r="AC296" s="4"/>
    </row>
    <row r="297" ht="12.75">
      <c r="AC297" s="4"/>
    </row>
    <row r="298" ht="12.75">
      <c r="AC298" s="4"/>
    </row>
    <row r="299" ht="12.75">
      <c r="AC299" s="4"/>
    </row>
    <row r="300" ht="12.75">
      <c r="AC300" s="4"/>
    </row>
    <row r="301" ht="12.75">
      <c r="AC301" s="4"/>
    </row>
  </sheetData>
  <mergeCells count="14">
    <mergeCell ref="B116:AB116"/>
    <mergeCell ref="B117:AB117"/>
    <mergeCell ref="B115:AB115"/>
    <mergeCell ref="Y5:AA5"/>
    <mergeCell ref="A1:AB1"/>
    <mergeCell ref="A2:AB4"/>
    <mergeCell ref="AB5:AB6"/>
    <mergeCell ref="D5:F5"/>
    <mergeCell ref="G5:I5"/>
    <mergeCell ref="J5:L5"/>
    <mergeCell ref="M5:O5"/>
    <mergeCell ref="P5:R5"/>
    <mergeCell ref="S5:U5"/>
    <mergeCell ref="V5:X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34"/>
  <sheetViews>
    <sheetView zoomScale="75" zoomScaleNormal="75" workbookViewId="0" topLeftCell="A1">
      <selection activeCell="A8" sqref="A8:IV20"/>
    </sheetView>
  </sheetViews>
  <sheetFormatPr defaultColWidth="9.00390625" defaultRowHeight="12.75"/>
  <cols>
    <col min="1" max="1" width="1.625" style="3" customWidth="1"/>
    <col min="2" max="2" width="20.125" style="3" customWidth="1"/>
    <col min="3" max="3" width="6.375" style="26" customWidth="1"/>
    <col min="4" max="4" width="4.25390625" style="3" customWidth="1"/>
    <col min="5" max="5" width="5.00390625" style="3" customWidth="1"/>
    <col min="6" max="6" width="4.875" style="3" customWidth="1"/>
    <col min="7" max="7" width="3.75390625" style="3" customWidth="1"/>
    <col min="8" max="8" width="3.25390625" style="3" customWidth="1"/>
    <col min="9" max="9" width="3.125" style="3" customWidth="1"/>
    <col min="10" max="11" width="3.375" style="3" customWidth="1"/>
    <col min="12" max="12" width="3.125" style="3" customWidth="1"/>
    <col min="13" max="13" width="3.75390625" style="3" customWidth="1"/>
    <col min="14" max="16" width="4.25390625" style="3" customWidth="1"/>
    <col min="17" max="17" width="4.625" style="3" customWidth="1"/>
    <col min="18" max="18" width="5.375" style="3" customWidth="1"/>
    <col min="19" max="19" width="4.25390625" style="3" customWidth="1"/>
    <col min="20" max="20" width="4.75390625" style="3" customWidth="1"/>
    <col min="21" max="21" width="5.625" style="3" customWidth="1"/>
    <col min="22" max="23" width="3.625" style="3" customWidth="1"/>
    <col min="24" max="24" width="4.625" style="3" customWidth="1"/>
    <col min="25" max="25" width="6.125" style="3" customWidth="1"/>
    <col min="26" max="26" width="6.25390625" style="3" customWidth="1"/>
    <col min="27" max="27" width="7.00390625" style="3" customWidth="1"/>
    <col min="28" max="28" width="7.75390625" style="3" customWidth="1"/>
    <col min="29" max="16384" width="9.125" style="3" customWidth="1"/>
  </cols>
  <sheetData>
    <row r="1" spans="1:28" ht="18" customHeight="1">
      <c r="A1" s="207" t="s">
        <v>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2.75" customHeight="1">
      <c r="A2" s="207" t="s">
        <v>136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2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13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ht="74.25" customHeight="1" thickBot="1">
      <c r="A5" s="15" t="s">
        <v>0</v>
      </c>
      <c r="B5" s="106" t="s">
        <v>41</v>
      </c>
      <c r="C5" s="107" t="s">
        <v>48</v>
      </c>
      <c r="D5" s="205" t="s">
        <v>1</v>
      </c>
      <c r="E5" s="205"/>
      <c r="F5" s="206"/>
      <c r="G5" s="204" t="s">
        <v>8</v>
      </c>
      <c r="H5" s="205"/>
      <c r="I5" s="206"/>
      <c r="J5" s="204" t="s">
        <v>9</v>
      </c>
      <c r="K5" s="205"/>
      <c r="L5" s="206"/>
      <c r="M5" s="204" t="s">
        <v>51</v>
      </c>
      <c r="N5" s="205"/>
      <c r="O5" s="206"/>
      <c r="P5" s="204" t="s">
        <v>5</v>
      </c>
      <c r="Q5" s="205"/>
      <c r="R5" s="206"/>
      <c r="S5" s="204" t="s">
        <v>6</v>
      </c>
      <c r="T5" s="205"/>
      <c r="U5" s="206"/>
      <c r="V5" s="204" t="s">
        <v>7</v>
      </c>
      <c r="W5" s="205"/>
      <c r="X5" s="206"/>
      <c r="Y5" s="204" t="s">
        <v>10</v>
      </c>
      <c r="Z5" s="205"/>
      <c r="AA5" s="205"/>
      <c r="AB5" s="211" t="s">
        <v>11</v>
      </c>
    </row>
    <row r="6" spans="1:28" ht="38.25" customHeight="1" thickBot="1">
      <c r="A6" s="15"/>
      <c r="B6" s="41"/>
      <c r="C6" s="101"/>
      <c r="D6" s="108" t="s">
        <v>2</v>
      </c>
      <c r="E6" s="109" t="s">
        <v>3</v>
      </c>
      <c r="F6" s="110" t="s">
        <v>4</v>
      </c>
      <c r="G6" s="111" t="s">
        <v>2</v>
      </c>
      <c r="H6" s="109" t="s">
        <v>3</v>
      </c>
      <c r="I6" s="110" t="s">
        <v>4</v>
      </c>
      <c r="J6" s="108" t="s">
        <v>2</v>
      </c>
      <c r="K6" s="109" t="s">
        <v>3</v>
      </c>
      <c r="L6" s="110" t="s">
        <v>4</v>
      </c>
      <c r="M6" s="108" t="s">
        <v>2</v>
      </c>
      <c r="N6" s="109" t="s">
        <v>3</v>
      </c>
      <c r="O6" s="110" t="s">
        <v>4</v>
      </c>
      <c r="P6" s="108" t="s">
        <v>2</v>
      </c>
      <c r="Q6" s="109" t="s">
        <v>3</v>
      </c>
      <c r="R6" s="110" t="s">
        <v>4</v>
      </c>
      <c r="S6" s="108" t="s">
        <v>2</v>
      </c>
      <c r="T6" s="109" t="s">
        <v>3</v>
      </c>
      <c r="U6" s="110" t="s">
        <v>4</v>
      </c>
      <c r="V6" s="108" t="s">
        <v>2</v>
      </c>
      <c r="W6" s="109" t="s">
        <v>3</v>
      </c>
      <c r="X6" s="110" t="s">
        <v>4</v>
      </c>
      <c r="Y6" s="108" t="s">
        <v>2</v>
      </c>
      <c r="Z6" s="109" t="s">
        <v>3</v>
      </c>
      <c r="AA6" s="110" t="s">
        <v>4</v>
      </c>
      <c r="AB6" s="212"/>
    </row>
    <row r="7" spans="1:28" ht="13.5" thickBot="1">
      <c r="A7" s="7">
        <v>1</v>
      </c>
      <c r="B7" s="112">
        <v>2</v>
      </c>
      <c r="C7" s="65"/>
      <c r="D7" s="51">
        <v>3</v>
      </c>
      <c r="E7" s="13">
        <v>4</v>
      </c>
      <c r="F7" s="14">
        <v>5</v>
      </c>
      <c r="G7" s="51">
        <v>6</v>
      </c>
      <c r="H7" s="13">
        <v>7</v>
      </c>
      <c r="I7" s="53">
        <v>8</v>
      </c>
      <c r="J7" s="12">
        <v>9</v>
      </c>
      <c r="K7" s="13">
        <v>10</v>
      </c>
      <c r="L7" s="14">
        <v>11</v>
      </c>
      <c r="M7" s="51">
        <v>12</v>
      </c>
      <c r="N7" s="13">
        <v>13</v>
      </c>
      <c r="O7" s="53">
        <v>14</v>
      </c>
      <c r="P7" s="12">
        <v>15</v>
      </c>
      <c r="Q7" s="13">
        <v>16</v>
      </c>
      <c r="R7" s="14">
        <v>17</v>
      </c>
      <c r="S7" s="51">
        <v>18</v>
      </c>
      <c r="T7" s="13">
        <v>19</v>
      </c>
      <c r="U7" s="53">
        <v>20</v>
      </c>
      <c r="V7" s="12">
        <v>21</v>
      </c>
      <c r="W7" s="13">
        <v>22</v>
      </c>
      <c r="X7" s="14">
        <v>23</v>
      </c>
      <c r="Y7" s="55">
        <v>24</v>
      </c>
      <c r="Z7" s="15">
        <v>25</v>
      </c>
      <c r="AA7" s="55">
        <v>26</v>
      </c>
      <c r="AB7" s="15">
        <v>27</v>
      </c>
    </row>
    <row r="8" spans="1:28" ht="15.75">
      <c r="A8" s="57"/>
      <c r="B8" s="21" t="s">
        <v>46</v>
      </c>
      <c r="C8" s="47" t="s">
        <v>46</v>
      </c>
      <c r="D8" s="43">
        <v>3</v>
      </c>
      <c r="E8" s="44">
        <v>24</v>
      </c>
      <c r="F8" s="45">
        <v>48</v>
      </c>
      <c r="G8" s="52"/>
      <c r="H8" s="44">
        <v>2</v>
      </c>
      <c r="I8" s="54">
        <v>1</v>
      </c>
      <c r="J8" s="43"/>
      <c r="K8" s="44"/>
      <c r="L8" s="45">
        <v>3</v>
      </c>
      <c r="M8" s="52">
        <v>3</v>
      </c>
      <c r="N8" s="44">
        <v>8</v>
      </c>
      <c r="O8" s="54">
        <v>7</v>
      </c>
      <c r="P8" s="43">
        <v>8</v>
      </c>
      <c r="Q8" s="44">
        <v>28</v>
      </c>
      <c r="R8" s="45">
        <v>88</v>
      </c>
      <c r="S8" s="52">
        <v>27</v>
      </c>
      <c r="T8" s="44">
        <v>132</v>
      </c>
      <c r="U8" s="54">
        <v>535</v>
      </c>
      <c r="V8" s="43"/>
      <c r="W8" s="44">
        <v>1</v>
      </c>
      <c r="X8" s="45"/>
      <c r="Y8" s="56">
        <f>D8+G8+J8+M8+P8+S8+V8</f>
        <v>41</v>
      </c>
      <c r="Z8" s="50">
        <f>E8+H8+K8+N8+Q8+T8+W8</f>
        <v>195</v>
      </c>
      <c r="AA8" s="56">
        <f>F8+I8+L8+O8+R8+U8+X8</f>
        <v>682</v>
      </c>
      <c r="AB8" s="50">
        <f>Y8+Z8+AA8</f>
        <v>918</v>
      </c>
    </row>
    <row r="9" spans="1:28" s="28" customFormat="1" ht="12.75">
      <c r="A9" s="104"/>
      <c r="B9" s="105" t="s">
        <v>22</v>
      </c>
      <c r="C9" s="113" t="s">
        <v>46</v>
      </c>
      <c r="D9" s="114"/>
      <c r="E9" s="115">
        <v>7</v>
      </c>
      <c r="F9" s="116">
        <v>20</v>
      </c>
      <c r="G9" s="117"/>
      <c r="H9" s="115"/>
      <c r="I9" s="118"/>
      <c r="J9" s="114"/>
      <c r="K9" s="115"/>
      <c r="L9" s="116">
        <v>2</v>
      </c>
      <c r="M9" s="117"/>
      <c r="N9" s="115">
        <v>3</v>
      </c>
      <c r="O9" s="118">
        <v>1</v>
      </c>
      <c r="P9" s="114">
        <v>2</v>
      </c>
      <c r="Q9" s="115">
        <v>3</v>
      </c>
      <c r="R9" s="116">
        <v>29</v>
      </c>
      <c r="S9" s="117">
        <v>8</v>
      </c>
      <c r="T9" s="115">
        <v>33</v>
      </c>
      <c r="U9" s="118">
        <v>112</v>
      </c>
      <c r="V9" s="114"/>
      <c r="W9" s="115">
        <v>1</v>
      </c>
      <c r="X9" s="116"/>
      <c r="Y9" s="119">
        <f aca="true" t="shared" si="0" ref="Y9:Y66">D9+G9+J9+M9+P9+S9+V9</f>
        <v>10</v>
      </c>
      <c r="Z9" s="120">
        <f aca="true" t="shared" si="1" ref="Z9:Z66">E9+H9+K9+N9+Q9+T9+W9</f>
        <v>47</v>
      </c>
      <c r="AA9" s="119">
        <f aca="true" t="shared" si="2" ref="AA9:AA66">F9+I9+L9+O9+R9+U9+X9</f>
        <v>164</v>
      </c>
      <c r="AB9" s="120">
        <f aca="true" t="shared" si="3" ref="AB9:AB65">Y9+Z9+AA9</f>
        <v>221</v>
      </c>
    </row>
    <row r="10" spans="1:28" s="28" customFormat="1" ht="12.75">
      <c r="A10" s="104"/>
      <c r="B10" s="105" t="s">
        <v>130</v>
      </c>
      <c r="C10" s="113" t="s">
        <v>46</v>
      </c>
      <c r="D10" s="114"/>
      <c r="E10" s="115"/>
      <c r="F10" s="116"/>
      <c r="G10" s="117"/>
      <c r="H10" s="115"/>
      <c r="I10" s="118"/>
      <c r="J10" s="114"/>
      <c r="K10" s="115"/>
      <c r="L10" s="116"/>
      <c r="M10" s="117"/>
      <c r="N10" s="115"/>
      <c r="O10" s="118">
        <v>1</v>
      </c>
      <c r="P10" s="114"/>
      <c r="Q10" s="115"/>
      <c r="R10" s="116"/>
      <c r="S10" s="117">
        <v>4</v>
      </c>
      <c r="T10" s="115">
        <v>32</v>
      </c>
      <c r="U10" s="118">
        <v>153</v>
      </c>
      <c r="V10" s="114"/>
      <c r="W10" s="115"/>
      <c r="X10" s="116"/>
      <c r="Y10" s="119">
        <f t="shared" si="0"/>
        <v>4</v>
      </c>
      <c r="Z10" s="120">
        <f t="shared" si="1"/>
        <v>32</v>
      </c>
      <c r="AA10" s="119">
        <f t="shared" si="2"/>
        <v>154</v>
      </c>
      <c r="AB10" s="120">
        <f t="shared" si="3"/>
        <v>190</v>
      </c>
    </row>
    <row r="11" spans="1:28" s="28" customFormat="1" ht="12.75">
      <c r="A11" s="104"/>
      <c r="B11" s="105" t="s">
        <v>24</v>
      </c>
      <c r="C11" s="113" t="s">
        <v>46</v>
      </c>
      <c r="D11" s="114">
        <v>3</v>
      </c>
      <c r="E11" s="115">
        <v>4</v>
      </c>
      <c r="F11" s="116">
        <v>12</v>
      </c>
      <c r="G11" s="117"/>
      <c r="H11" s="115"/>
      <c r="I11" s="118">
        <v>1</v>
      </c>
      <c r="J11" s="114"/>
      <c r="K11" s="115"/>
      <c r="L11" s="116">
        <v>1</v>
      </c>
      <c r="M11" s="117"/>
      <c r="N11" s="115"/>
      <c r="O11" s="118">
        <v>1</v>
      </c>
      <c r="P11" s="114"/>
      <c r="Q11" s="115">
        <v>3</v>
      </c>
      <c r="R11" s="116">
        <v>10</v>
      </c>
      <c r="S11" s="117"/>
      <c r="T11" s="115">
        <v>11</v>
      </c>
      <c r="U11" s="118">
        <v>39</v>
      </c>
      <c r="V11" s="114"/>
      <c r="W11" s="115"/>
      <c r="X11" s="116"/>
      <c r="Y11" s="119">
        <f t="shared" si="0"/>
        <v>3</v>
      </c>
      <c r="Z11" s="120">
        <f t="shared" si="1"/>
        <v>18</v>
      </c>
      <c r="AA11" s="119">
        <f t="shared" si="2"/>
        <v>64</v>
      </c>
      <c r="AB11" s="120">
        <f t="shared" si="3"/>
        <v>85</v>
      </c>
    </row>
    <row r="12" spans="1:28" s="28" customFormat="1" ht="12.75">
      <c r="A12" s="104"/>
      <c r="B12" s="105" t="s">
        <v>180</v>
      </c>
      <c r="C12" s="113" t="s">
        <v>46</v>
      </c>
      <c r="D12" s="114"/>
      <c r="E12" s="115">
        <v>3</v>
      </c>
      <c r="F12" s="116">
        <v>7</v>
      </c>
      <c r="G12" s="117"/>
      <c r="H12" s="115"/>
      <c r="I12" s="118"/>
      <c r="J12" s="114"/>
      <c r="K12" s="115"/>
      <c r="L12" s="116"/>
      <c r="M12" s="117">
        <v>1</v>
      </c>
      <c r="N12" s="115">
        <v>1</v>
      </c>
      <c r="O12" s="118">
        <v>1</v>
      </c>
      <c r="P12" s="114">
        <v>1</v>
      </c>
      <c r="Q12" s="115">
        <v>10</v>
      </c>
      <c r="R12" s="116">
        <v>29</v>
      </c>
      <c r="S12" s="117">
        <v>1</v>
      </c>
      <c r="T12" s="115">
        <v>2</v>
      </c>
      <c r="U12" s="118">
        <v>20</v>
      </c>
      <c r="V12" s="114"/>
      <c r="W12" s="115"/>
      <c r="X12" s="116"/>
      <c r="Y12" s="119">
        <f t="shared" si="0"/>
        <v>3</v>
      </c>
      <c r="Z12" s="120">
        <f t="shared" si="1"/>
        <v>16</v>
      </c>
      <c r="AA12" s="119">
        <f t="shared" si="2"/>
        <v>57</v>
      </c>
      <c r="AB12" s="120">
        <f t="shared" si="3"/>
        <v>76</v>
      </c>
    </row>
    <row r="13" spans="1:28" s="28" customFormat="1" ht="12.75">
      <c r="A13" s="104"/>
      <c r="B13" s="105" t="s">
        <v>184</v>
      </c>
      <c r="C13" s="113" t="s">
        <v>46</v>
      </c>
      <c r="D13" s="114"/>
      <c r="E13" s="115"/>
      <c r="F13" s="116"/>
      <c r="G13" s="117"/>
      <c r="H13" s="115"/>
      <c r="I13" s="118"/>
      <c r="J13" s="114"/>
      <c r="K13" s="115"/>
      <c r="L13" s="116"/>
      <c r="M13" s="117">
        <v>1</v>
      </c>
      <c r="N13" s="115"/>
      <c r="O13" s="118"/>
      <c r="P13" s="114"/>
      <c r="Q13" s="115"/>
      <c r="R13" s="116"/>
      <c r="S13" s="117"/>
      <c r="T13" s="115"/>
      <c r="U13" s="118"/>
      <c r="V13" s="114"/>
      <c r="W13" s="115"/>
      <c r="X13" s="116"/>
      <c r="Y13" s="119">
        <f t="shared" si="0"/>
        <v>1</v>
      </c>
      <c r="Z13" s="120">
        <f t="shared" si="1"/>
        <v>0</v>
      </c>
      <c r="AA13" s="119">
        <f t="shared" si="2"/>
        <v>0</v>
      </c>
      <c r="AB13" s="120">
        <f t="shared" si="3"/>
        <v>1</v>
      </c>
    </row>
    <row r="14" spans="1:28" s="28" customFormat="1" ht="12.75">
      <c r="A14" s="104"/>
      <c r="B14" s="105" t="s">
        <v>186</v>
      </c>
      <c r="C14" s="113" t="s">
        <v>46</v>
      </c>
      <c r="D14" s="114"/>
      <c r="E14" s="115"/>
      <c r="F14" s="116"/>
      <c r="G14" s="117"/>
      <c r="H14" s="115"/>
      <c r="I14" s="118"/>
      <c r="J14" s="114"/>
      <c r="K14" s="115"/>
      <c r="L14" s="116"/>
      <c r="M14" s="117"/>
      <c r="N14" s="115"/>
      <c r="O14" s="118"/>
      <c r="P14" s="114"/>
      <c r="Q14" s="115"/>
      <c r="R14" s="116"/>
      <c r="S14" s="117"/>
      <c r="T14" s="115">
        <v>1</v>
      </c>
      <c r="U14" s="118">
        <v>14</v>
      </c>
      <c r="V14" s="114"/>
      <c r="W14" s="115"/>
      <c r="X14" s="116"/>
      <c r="Y14" s="119">
        <f t="shared" si="0"/>
        <v>0</v>
      </c>
      <c r="Z14" s="120">
        <f t="shared" si="1"/>
        <v>1</v>
      </c>
      <c r="AA14" s="119">
        <f t="shared" si="2"/>
        <v>14</v>
      </c>
      <c r="AB14" s="120">
        <f t="shared" si="3"/>
        <v>15</v>
      </c>
    </row>
    <row r="15" spans="1:28" s="28" customFormat="1" ht="12.75">
      <c r="A15" s="104"/>
      <c r="B15" s="105" t="s">
        <v>120</v>
      </c>
      <c r="C15" s="113" t="s">
        <v>46</v>
      </c>
      <c r="D15" s="114"/>
      <c r="E15" s="115">
        <v>4</v>
      </c>
      <c r="F15" s="116">
        <v>7</v>
      </c>
      <c r="G15" s="117"/>
      <c r="H15" s="115">
        <v>2</v>
      </c>
      <c r="I15" s="118"/>
      <c r="J15" s="114"/>
      <c r="K15" s="115"/>
      <c r="L15" s="116"/>
      <c r="M15" s="117">
        <v>1</v>
      </c>
      <c r="N15" s="115">
        <v>2</v>
      </c>
      <c r="O15" s="118">
        <v>2</v>
      </c>
      <c r="P15" s="114">
        <v>1</v>
      </c>
      <c r="Q15" s="115">
        <v>2</v>
      </c>
      <c r="R15" s="116">
        <v>10</v>
      </c>
      <c r="S15" s="117"/>
      <c r="T15" s="115">
        <v>15</v>
      </c>
      <c r="U15" s="118">
        <v>39</v>
      </c>
      <c r="V15" s="114"/>
      <c r="W15" s="115"/>
      <c r="X15" s="116"/>
      <c r="Y15" s="119">
        <f t="shared" si="0"/>
        <v>2</v>
      </c>
      <c r="Z15" s="120">
        <f t="shared" si="1"/>
        <v>25</v>
      </c>
      <c r="AA15" s="119">
        <f t="shared" si="2"/>
        <v>58</v>
      </c>
      <c r="AB15" s="120">
        <f t="shared" si="3"/>
        <v>85</v>
      </c>
    </row>
    <row r="16" spans="1:28" s="28" customFormat="1" ht="12.75">
      <c r="A16" s="104"/>
      <c r="B16" s="105" t="s">
        <v>137</v>
      </c>
      <c r="C16" s="113" t="s">
        <v>46</v>
      </c>
      <c r="D16" s="114"/>
      <c r="E16" s="115">
        <v>6</v>
      </c>
      <c r="F16" s="116">
        <v>2</v>
      </c>
      <c r="G16" s="117"/>
      <c r="H16" s="115"/>
      <c r="I16" s="118"/>
      <c r="J16" s="114"/>
      <c r="K16" s="115"/>
      <c r="L16" s="116"/>
      <c r="M16" s="117"/>
      <c r="N16" s="115">
        <v>2</v>
      </c>
      <c r="O16" s="118">
        <v>1</v>
      </c>
      <c r="P16" s="114">
        <v>2</v>
      </c>
      <c r="Q16" s="115">
        <v>10</v>
      </c>
      <c r="R16" s="116">
        <v>7</v>
      </c>
      <c r="S16" s="117">
        <v>6</v>
      </c>
      <c r="T16" s="115">
        <v>18</v>
      </c>
      <c r="U16" s="118">
        <v>24</v>
      </c>
      <c r="V16" s="114"/>
      <c r="W16" s="115"/>
      <c r="X16" s="116"/>
      <c r="Y16" s="119">
        <f t="shared" si="0"/>
        <v>8</v>
      </c>
      <c r="Z16" s="120">
        <f t="shared" si="1"/>
        <v>36</v>
      </c>
      <c r="AA16" s="119">
        <f t="shared" si="2"/>
        <v>34</v>
      </c>
      <c r="AB16" s="120">
        <f t="shared" si="3"/>
        <v>78</v>
      </c>
    </row>
    <row r="17" spans="1:28" s="28" customFormat="1" ht="12.75">
      <c r="A17" s="104"/>
      <c r="B17" s="105" t="s">
        <v>187</v>
      </c>
      <c r="C17" s="113" t="s">
        <v>46</v>
      </c>
      <c r="D17" s="114"/>
      <c r="E17" s="115"/>
      <c r="F17" s="116"/>
      <c r="G17" s="117"/>
      <c r="H17" s="115"/>
      <c r="I17" s="118"/>
      <c r="J17" s="114"/>
      <c r="K17" s="115"/>
      <c r="L17" s="116"/>
      <c r="M17" s="117"/>
      <c r="N17" s="115"/>
      <c r="O17" s="118"/>
      <c r="P17" s="114"/>
      <c r="Q17" s="115"/>
      <c r="R17" s="116"/>
      <c r="S17" s="117"/>
      <c r="T17" s="115"/>
      <c r="U17" s="118">
        <v>4</v>
      </c>
      <c r="V17" s="114"/>
      <c r="W17" s="115"/>
      <c r="X17" s="116"/>
      <c r="Y17" s="119">
        <f t="shared" si="0"/>
        <v>0</v>
      </c>
      <c r="Z17" s="120">
        <f t="shared" si="1"/>
        <v>0</v>
      </c>
      <c r="AA17" s="119">
        <f t="shared" si="2"/>
        <v>4</v>
      </c>
      <c r="AB17" s="120">
        <f t="shared" si="3"/>
        <v>4</v>
      </c>
    </row>
    <row r="18" spans="1:28" s="28" customFormat="1" ht="25.5">
      <c r="A18" s="121"/>
      <c r="B18" s="105" t="s">
        <v>189</v>
      </c>
      <c r="C18" s="113" t="s">
        <v>46</v>
      </c>
      <c r="D18" s="122"/>
      <c r="E18" s="115">
        <v>0</v>
      </c>
      <c r="F18" s="117">
        <v>0</v>
      </c>
      <c r="G18" s="122">
        <v>0</v>
      </c>
      <c r="H18" s="115">
        <v>0</v>
      </c>
      <c r="I18" s="117">
        <v>0</v>
      </c>
      <c r="J18" s="122">
        <v>0</v>
      </c>
      <c r="K18" s="115">
        <v>0</v>
      </c>
      <c r="L18" s="117">
        <v>0</v>
      </c>
      <c r="M18" s="122">
        <v>0</v>
      </c>
      <c r="N18" s="115">
        <v>0</v>
      </c>
      <c r="O18" s="117">
        <v>0</v>
      </c>
      <c r="P18" s="122">
        <v>2</v>
      </c>
      <c r="Q18" s="115">
        <v>0</v>
      </c>
      <c r="R18" s="117">
        <v>3</v>
      </c>
      <c r="S18" s="122">
        <v>8</v>
      </c>
      <c r="T18" s="115">
        <v>20</v>
      </c>
      <c r="U18" s="117">
        <v>130</v>
      </c>
      <c r="V18" s="122">
        <v>0</v>
      </c>
      <c r="W18" s="115">
        <v>0</v>
      </c>
      <c r="X18" s="117">
        <v>0</v>
      </c>
      <c r="Y18" s="119">
        <f t="shared" si="0"/>
        <v>10</v>
      </c>
      <c r="Z18" s="120">
        <f t="shared" si="1"/>
        <v>20</v>
      </c>
      <c r="AA18" s="119">
        <f t="shared" si="2"/>
        <v>133</v>
      </c>
      <c r="AB18" s="120">
        <f t="shared" si="3"/>
        <v>163</v>
      </c>
    </row>
    <row r="19" spans="1:28" ht="31.5">
      <c r="A19" s="58"/>
      <c r="B19" s="39" t="s">
        <v>188</v>
      </c>
      <c r="C19" s="49" t="s">
        <v>46</v>
      </c>
      <c r="D19" s="82">
        <f>SUM(D9:D18)</f>
        <v>3</v>
      </c>
      <c r="E19" s="82">
        <f aca="true" t="shared" si="4" ref="E19:Y19">SUM(E9:E18)</f>
        <v>24</v>
      </c>
      <c r="F19" s="82">
        <f t="shared" si="4"/>
        <v>48</v>
      </c>
      <c r="G19" s="82">
        <f t="shared" si="4"/>
        <v>0</v>
      </c>
      <c r="H19" s="82">
        <f t="shared" si="4"/>
        <v>2</v>
      </c>
      <c r="I19" s="82">
        <f t="shared" si="4"/>
        <v>1</v>
      </c>
      <c r="J19" s="82">
        <f t="shared" si="4"/>
        <v>0</v>
      </c>
      <c r="K19" s="82">
        <f t="shared" si="4"/>
        <v>0</v>
      </c>
      <c r="L19" s="82">
        <f t="shared" si="4"/>
        <v>3</v>
      </c>
      <c r="M19" s="82">
        <f t="shared" si="4"/>
        <v>3</v>
      </c>
      <c r="N19" s="82">
        <f t="shared" si="4"/>
        <v>8</v>
      </c>
      <c r="O19" s="82">
        <f t="shared" si="4"/>
        <v>7</v>
      </c>
      <c r="P19" s="82">
        <f t="shared" si="4"/>
        <v>8</v>
      </c>
      <c r="Q19" s="82">
        <f t="shared" si="4"/>
        <v>28</v>
      </c>
      <c r="R19" s="82">
        <f t="shared" si="4"/>
        <v>88</v>
      </c>
      <c r="S19" s="82">
        <f t="shared" si="4"/>
        <v>27</v>
      </c>
      <c r="T19" s="82">
        <f t="shared" si="4"/>
        <v>132</v>
      </c>
      <c r="U19" s="82">
        <f t="shared" si="4"/>
        <v>535</v>
      </c>
      <c r="V19" s="82">
        <f t="shared" si="4"/>
        <v>0</v>
      </c>
      <c r="W19" s="82">
        <f t="shared" si="4"/>
        <v>1</v>
      </c>
      <c r="X19" s="82">
        <f t="shared" si="4"/>
        <v>0</v>
      </c>
      <c r="Y19" s="82">
        <f t="shared" si="4"/>
        <v>41</v>
      </c>
      <c r="Z19" s="68">
        <f t="shared" si="1"/>
        <v>195</v>
      </c>
      <c r="AA19" s="64">
        <f t="shared" si="2"/>
        <v>682</v>
      </c>
      <c r="AB19" s="68">
        <f t="shared" si="3"/>
        <v>918</v>
      </c>
    </row>
    <row r="20" spans="1:28" ht="15.75">
      <c r="A20" s="59"/>
      <c r="B20" s="21" t="s">
        <v>42</v>
      </c>
      <c r="C20" s="47" t="s">
        <v>42</v>
      </c>
      <c r="D20" s="72">
        <v>3</v>
      </c>
      <c r="E20" s="25">
        <v>38</v>
      </c>
      <c r="F20" s="78">
        <v>116</v>
      </c>
      <c r="G20" s="96"/>
      <c r="H20" s="25"/>
      <c r="I20" s="98"/>
      <c r="J20" s="72"/>
      <c r="K20" s="25"/>
      <c r="L20" s="78"/>
      <c r="M20" s="96">
        <v>2</v>
      </c>
      <c r="N20" s="25">
        <v>3</v>
      </c>
      <c r="O20" s="98">
        <v>7</v>
      </c>
      <c r="P20" s="72">
        <v>18</v>
      </c>
      <c r="Q20" s="25">
        <v>75</v>
      </c>
      <c r="R20" s="78">
        <v>169</v>
      </c>
      <c r="S20" s="96">
        <v>52</v>
      </c>
      <c r="T20" s="25">
        <v>171</v>
      </c>
      <c r="U20" s="98">
        <v>651</v>
      </c>
      <c r="V20" s="72"/>
      <c r="W20" s="25"/>
      <c r="X20" s="78">
        <v>5</v>
      </c>
      <c r="Y20" s="56">
        <f t="shared" si="0"/>
        <v>75</v>
      </c>
      <c r="Z20" s="50">
        <f t="shared" si="1"/>
        <v>287</v>
      </c>
      <c r="AA20" s="56">
        <f t="shared" si="2"/>
        <v>948</v>
      </c>
      <c r="AB20" s="50">
        <f t="shared" si="3"/>
        <v>1310</v>
      </c>
    </row>
    <row r="21" spans="1:28" s="28" customFormat="1" ht="12.75">
      <c r="A21" s="122"/>
      <c r="B21" s="105" t="s">
        <v>311</v>
      </c>
      <c r="C21" s="113" t="s">
        <v>42</v>
      </c>
      <c r="D21" s="114"/>
      <c r="E21" s="115"/>
      <c r="F21" s="116"/>
      <c r="G21" s="117"/>
      <c r="H21" s="115"/>
      <c r="I21" s="118"/>
      <c r="J21" s="114"/>
      <c r="K21" s="115"/>
      <c r="L21" s="116"/>
      <c r="M21" s="117">
        <v>1</v>
      </c>
      <c r="N21" s="115"/>
      <c r="O21" s="118"/>
      <c r="P21" s="114"/>
      <c r="Q21" s="115"/>
      <c r="R21" s="116">
        <v>1</v>
      </c>
      <c r="S21" s="117">
        <v>2</v>
      </c>
      <c r="T21" s="115">
        <v>4</v>
      </c>
      <c r="U21" s="118">
        <v>6</v>
      </c>
      <c r="V21" s="114"/>
      <c r="W21" s="115"/>
      <c r="X21" s="116"/>
      <c r="Y21" s="119">
        <f t="shared" si="0"/>
        <v>3</v>
      </c>
      <c r="Z21" s="120">
        <f t="shared" si="1"/>
        <v>4</v>
      </c>
      <c r="AA21" s="119">
        <f t="shared" si="2"/>
        <v>7</v>
      </c>
      <c r="AB21" s="120">
        <f t="shared" si="3"/>
        <v>14</v>
      </c>
    </row>
    <row r="22" spans="1:28" s="28" customFormat="1" ht="12.75">
      <c r="A22" s="122"/>
      <c r="B22" s="105" t="s">
        <v>202</v>
      </c>
      <c r="C22" s="113" t="s">
        <v>42</v>
      </c>
      <c r="D22" s="114"/>
      <c r="E22" s="115">
        <v>16</v>
      </c>
      <c r="F22" s="116">
        <v>20</v>
      </c>
      <c r="G22" s="117"/>
      <c r="H22" s="115"/>
      <c r="I22" s="118"/>
      <c r="J22" s="114"/>
      <c r="K22" s="115"/>
      <c r="L22" s="116"/>
      <c r="M22" s="117"/>
      <c r="N22" s="115"/>
      <c r="O22" s="118"/>
      <c r="P22" s="114">
        <v>3</v>
      </c>
      <c r="Q22" s="115">
        <v>20</v>
      </c>
      <c r="R22" s="116">
        <v>44</v>
      </c>
      <c r="S22" s="117">
        <v>9</v>
      </c>
      <c r="T22" s="115">
        <v>50</v>
      </c>
      <c r="U22" s="118">
        <v>163</v>
      </c>
      <c r="V22" s="114"/>
      <c r="W22" s="115"/>
      <c r="X22" s="116"/>
      <c r="Y22" s="119">
        <f t="shared" si="0"/>
        <v>12</v>
      </c>
      <c r="Z22" s="120">
        <f t="shared" si="1"/>
        <v>86</v>
      </c>
      <c r="AA22" s="119">
        <f t="shared" si="2"/>
        <v>227</v>
      </c>
      <c r="AB22" s="120">
        <f t="shared" si="3"/>
        <v>325</v>
      </c>
    </row>
    <row r="23" spans="1:28" s="28" customFormat="1" ht="12.75">
      <c r="A23" s="122"/>
      <c r="B23" s="105" t="s">
        <v>15</v>
      </c>
      <c r="C23" s="113" t="s">
        <v>42</v>
      </c>
      <c r="D23" s="114">
        <v>3</v>
      </c>
      <c r="E23" s="115">
        <v>17</v>
      </c>
      <c r="F23" s="116">
        <v>67</v>
      </c>
      <c r="G23" s="117"/>
      <c r="H23" s="115"/>
      <c r="I23" s="118"/>
      <c r="J23" s="114"/>
      <c r="K23" s="115"/>
      <c r="L23" s="116"/>
      <c r="M23" s="117">
        <v>1</v>
      </c>
      <c r="N23" s="115">
        <v>2</v>
      </c>
      <c r="O23" s="118">
        <v>1</v>
      </c>
      <c r="P23" s="114">
        <v>6</v>
      </c>
      <c r="Q23" s="115">
        <v>32</v>
      </c>
      <c r="R23" s="116">
        <v>67</v>
      </c>
      <c r="S23" s="117">
        <v>8</v>
      </c>
      <c r="T23" s="115">
        <v>66</v>
      </c>
      <c r="U23" s="118">
        <v>220</v>
      </c>
      <c r="V23" s="114"/>
      <c r="W23" s="115"/>
      <c r="X23" s="116">
        <v>5</v>
      </c>
      <c r="Y23" s="119">
        <f t="shared" si="0"/>
        <v>18</v>
      </c>
      <c r="Z23" s="120">
        <f t="shared" si="1"/>
        <v>117</v>
      </c>
      <c r="AA23" s="119">
        <f t="shared" si="2"/>
        <v>360</v>
      </c>
      <c r="AB23" s="120">
        <f t="shared" si="3"/>
        <v>495</v>
      </c>
    </row>
    <row r="24" spans="1:28" s="28" customFormat="1" ht="12.75">
      <c r="A24" s="122"/>
      <c r="B24" s="105" t="s">
        <v>203</v>
      </c>
      <c r="C24" s="113" t="s">
        <v>42</v>
      </c>
      <c r="D24" s="114"/>
      <c r="E24" s="115"/>
      <c r="F24" s="116">
        <v>1</v>
      </c>
      <c r="G24" s="117"/>
      <c r="H24" s="115"/>
      <c r="I24" s="118"/>
      <c r="J24" s="114"/>
      <c r="K24" s="115"/>
      <c r="L24" s="116"/>
      <c r="M24" s="117"/>
      <c r="N24" s="115"/>
      <c r="O24" s="118"/>
      <c r="P24" s="114"/>
      <c r="Q24" s="115"/>
      <c r="R24" s="116">
        <v>2</v>
      </c>
      <c r="S24" s="117">
        <v>2</v>
      </c>
      <c r="T24" s="115">
        <v>2</v>
      </c>
      <c r="U24" s="118">
        <v>42</v>
      </c>
      <c r="V24" s="114"/>
      <c r="W24" s="115"/>
      <c r="X24" s="116"/>
      <c r="Y24" s="119">
        <f t="shared" si="0"/>
        <v>2</v>
      </c>
      <c r="Z24" s="120">
        <f t="shared" si="1"/>
        <v>2</v>
      </c>
      <c r="AA24" s="119">
        <f t="shared" si="2"/>
        <v>45</v>
      </c>
      <c r="AB24" s="120">
        <f t="shared" si="3"/>
        <v>49</v>
      </c>
    </row>
    <row r="25" spans="1:28" s="28" customFormat="1" ht="12.75">
      <c r="A25" s="122"/>
      <c r="B25" s="105" t="s">
        <v>57</v>
      </c>
      <c r="C25" s="113" t="s">
        <v>42</v>
      </c>
      <c r="D25" s="114"/>
      <c r="E25" s="115">
        <v>4</v>
      </c>
      <c r="F25" s="116">
        <v>10</v>
      </c>
      <c r="G25" s="117"/>
      <c r="H25" s="115"/>
      <c r="I25" s="118"/>
      <c r="J25" s="114"/>
      <c r="K25" s="115"/>
      <c r="L25" s="116"/>
      <c r="M25" s="117"/>
      <c r="N25" s="115"/>
      <c r="O25" s="118">
        <v>3</v>
      </c>
      <c r="P25" s="114">
        <v>6</v>
      </c>
      <c r="Q25" s="115">
        <v>8</v>
      </c>
      <c r="R25" s="116">
        <v>17</v>
      </c>
      <c r="S25" s="117"/>
      <c r="T25" s="115">
        <v>10</v>
      </c>
      <c r="U25" s="118">
        <v>19</v>
      </c>
      <c r="V25" s="114"/>
      <c r="W25" s="115"/>
      <c r="X25" s="116"/>
      <c r="Y25" s="119">
        <f t="shared" si="0"/>
        <v>6</v>
      </c>
      <c r="Z25" s="120">
        <f t="shared" si="1"/>
        <v>22</v>
      </c>
      <c r="AA25" s="119">
        <f t="shared" si="2"/>
        <v>49</v>
      </c>
      <c r="AB25" s="120">
        <f t="shared" si="3"/>
        <v>77</v>
      </c>
    </row>
    <row r="26" spans="1:28" s="28" customFormat="1" ht="12.75">
      <c r="A26" s="122"/>
      <c r="B26" s="105" t="s">
        <v>111</v>
      </c>
      <c r="C26" s="113" t="s">
        <v>42</v>
      </c>
      <c r="D26" s="114"/>
      <c r="E26" s="115"/>
      <c r="F26" s="116">
        <v>4</v>
      </c>
      <c r="G26" s="117"/>
      <c r="H26" s="115"/>
      <c r="I26" s="118"/>
      <c r="J26" s="114"/>
      <c r="K26" s="115"/>
      <c r="L26" s="116"/>
      <c r="M26" s="117"/>
      <c r="N26" s="115"/>
      <c r="O26" s="118"/>
      <c r="P26" s="114"/>
      <c r="Q26" s="115">
        <v>1</v>
      </c>
      <c r="R26" s="116">
        <v>2</v>
      </c>
      <c r="S26" s="117">
        <v>3</v>
      </c>
      <c r="T26" s="115">
        <v>4</v>
      </c>
      <c r="U26" s="118">
        <v>19</v>
      </c>
      <c r="V26" s="114"/>
      <c r="W26" s="115"/>
      <c r="X26" s="116"/>
      <c r="Y26" s="119">
        <f t="shared" si="0"/>
        <v>3</v>
      </c>
      <c r="Z26" s="120">
        <f t="shared" si="1"/>
        <v>5</v>
      </c>
      <c r="AA26" s="119">
        <f t="shared" si="2"/>
        <v>25</v>
      </c>
      <c r="AB26" s="120">
        <f t="shared" si="3"/>
        <v>33</v>
      </c>
    </row>
    <row r="27" spans="1:28" s="28" customFormat="1" ht="12.75">
      <c r="A27" s="123"/>
      <c r="B27" s="105" t="s">
        <v>310</v>
      </c>
      <c r="C27" s="113" t="s">
        <v>42</v>
      </c>
      <c r="D27" s="114"/>
      <c r="E27" s="115"/>
      <c r="F27" s="116">
        <v>1</v>
      </c>
      <c r="G27" s="117"/>
      <c r="H27" s="115"/>
      <c r="I27" s="118"/>
      <c r="J27" s="114"/>
      <c r="K27" s="115"/>
      <c r="L27" s="116"/>
      <c r="M27" s="117"/>
      <c r="N27" s="115"/>
      <c r="O27" s="118">
        <v>1</v>
      </c>
      <c r="P27" s="114">
        <v>1</v>
      </c>
      <c r="Q27" s="115">
        <v>1</v>
      </c>
      <c r="R27" s="116">
        <v>5</v>
      </c>
      <c r="S27" s="117"/>
      <c r="T27" s="115"/>
      <c r="U27" s="118">
        <v>4</v>
      </c>
      <c r="V27" s="114"/>
      <c r="W27" s="115"/>
      <c r="X27" s="116"/>
      <c r="Y27" s="119">
        <f t="shared" si="0"/>
        <v>1</v>
      </c>
      <c r="Z27" s="120">
        <f t="shared" si="1"/>
        <v>1</v>
      </c>
      <c r="AA27" s="119">
        <f t="shared" si="2"/>
        <v>11</v>
      </c>
      <c r="AB27" s="120">
        <f t="shared" si="3"/>
        <v>13</v>
      </c>
    </row>
    <row r="28" spans="1:28" s="28" customFormat="1" ht="12.75">
      <c r="A28" s="122"/>
      <c r="B28" s="105" t="s">
        <v>138</v>
      </c>
      <c r="C28" s="113" t="s">
        <v>42</v>
      </c>
      <c r="D28" s="114"/>
      <c r="E28" s="115"/>
      <c r="F28" s="116"/>
      <c r="G28" s="117"/>
      <c r="H28" s="115"/>
      <c r="I28" s="118"/>
      <c r="J28" s="114"/>
      <c r="K28" s="115"/>
      <c r="L28" s="116"/>
      <c r="M28" s="117"/>
      <c r="N28" s="115">
        <v>1</v>
      </c>
      <c r="O28" s="118"/>
      <c r="P28" s="114"/>
      <c r="Q28" s="115"/>
      <c r="R28" s="116">
        <v>3</v>
      </c>
      <c r="S28" s="117"/>
      <c r="T28" s="115">
        <v>1</v>
      </c>
      <c r="U28" s="118"/>
      <c r="V28" s="114"/>
      <c r="W28" s="115"/>
      <c r="X28" s="116"/>
      <c r="Y28" s="119">
        <f t="shared" si="0"/>
        <v>0</v>
      </c>
      <c r="Z28" s="120">
        <f t="shared" si="1"/>
        <v>2</v>
      </c>
      <c r="AA28" s="119">
        <f t="shared" si="2"/>
        <v>3</v>
      </c>
      <c r="AB28" s="120">
        <f t="shared" si="3"/>
        <v>5</v>
      </c>
    </row>
    <row r="29" spans="1:28" s="28" customFormat="1" ht="12.75">
      <c r="A29" s="122"/>
      <c r="B29" s="105" t="s">
        <v>37</v>
      </c>
      <c r="C29" s="113" t="s">
        <v>42</v>
      </c>
      <c r="D29" s="114"/>
      <c r="E29" s="115">
        <v>1</v>
      </c>
      <c r="F29" s="116">
        <v>10</v>
      </c>
      <c r="G29" s="117"/>
      <c r="H29" s="115"/>
      <c r="I29" s="118"/>
      <c r="J29" s="114"/>
      <c r="K29" s="115"/>
      <c r="L29" s="116"/>
      <c r="M29" s="117"/>
      <c r="N29" s="115"/>
      <c r="O29" s="118">
        <v>2</v>
      </c>
      <c r="P29" s="114">
        <v>1</v>
      </c>
      <c r="Q29" s="115">
        <v>13</v>
      </c>
      <c r="R29" s="116">
        <v>23</v>
      </c>
      <c r="S29" s="117">
        <v>19</v>
      </c>
      <c r="T29" s="115">
        <v>24</v>
      </c>
      <c r="U29" s="118">
        <v>106</v>
      </c>
      <c r="V29" s="114"/>
      <c r="W29" s="115"/>
      <c r="X29" s="116"/>
      <c r="Y29" s="119">
        <f t="shared" si="0"/>
        <v>20</v>
      </c>
      <c r="Z29" s="120">
        <f t="shared" si="1"/>
        <v>38</v>
      </c>
      <c r="AA29" s="119">
        <f t="shared" si="2"/>
        <v>141</v>
      </c>
      <c r="AB29" s="120">
        <f t="shared" si="3"/>
        <v>199</v>
      </c>
    </row>
    <row r="30" spans="1:28" s="28" customFormat="1" ht="12.75">
      <c r="A30" s="122"/>
      <c r="B30" s="105" t="s">
        <v>309</v>
      </c>
      <c r="C30" s="113" t="s">
        <v>42</v>
      </c>
      <c r="D30" s="114"/>
      <c r="E30" s="115"/>
      <c r="F30" s="116"/>
      <c r="G30" s="117"/>
      <c r="H30" s="115"/>
      <c r="I30" s="118"/>
      <c r="J30" s="114"/>
      <c r="K30" s="115"/>
      <c r="L30" s="116"/>
      <c r="M30" s="117"/>
      <c r="N30" s="115"/>
      <c r="O30" s="118"/>
      <c r="P30" s="114"/>
      <c r="Q30" s="115"/>
      <c r="R30" s="116"/>
      <c r="S30" s="117">
        <v>1</v>
      </c>
      <c r="T30" s="115">
        <v>4</v>
      </c>
      <c r="U30" s="118">
        <v>3</v>
      </c>
      <c r="V30" s="114"/>
      <c r="W30" s="115"/>
      <c r="X30" s="116"/>
      <c r="Y30" s="119">
        <f t="shared" si="0"/>
        <v>1</v>
      </c>
      <c r="Z30" s="120">
        <f t="shared" si="1"/>
        <v>4</v>
      </c>
      <c r="AA30" s="119">
        <f t="shared" si="2"/>
        <v>3</v>
      </c>
      <c r="AB30" s="120">
        <f t="shared" si="3"/>
        <v>8</v>
      </c>
    </row>
    <row r="31" spans="1:28" s="28" customFormat="1" ht="12.75">
      <c r="A31" s="122"/>
      <c r="B31" s="105" t="s">
        <v>60</v>
      </c>
      <c r="C31" s="113" t="s">
        <v>42</v>
      </c>
      <c r="D31" s="114"/>
      <c r="E31" s="115"/>
      <c r="F31" s="116"/>
      <c r="G31" s="117"/>
      <c r="H31" s="115"/>
      <c r="I31" s="118"/>
      <c r="J31" s="114"/>
      <c r="K31" s="115"/>
      <c r="L31" s="116"/>
      <c r="M31" s="117"/>
      <c r="N31" s="115"/>
      <c r="O31" s="118"/>
      <c r="P31" s="114"/>
      <c r="Q31" s="115"/>
      <c r="R31" s="116"/>
      <c r="S31" s="117"/>
      <c r="T31" s="115">
        <v>2</v>
      </c>
      <c r="U31" s="118">
        <v>8</v>
      </c>
      <c r="V31" s="114"/>
      <c r="W31" s="115"/>
      <c r="X31" s="116"/>
      <c r="Y31" s="119">
        <f t="shared" si="0"/>
        <v>0</v>
      </c>
      <c r="Z31" s="120">
        <f t="shared" si="1"/>
        <v>2</v>
      </c>
      <c r="AA31" s="119">
        <f t="shared" si="2"/>
        <v>8</v>
      </c>
      <c r="AB31" s="120">
        <f t="shared" si="3"/>
        <v>10</v>
      </c>
    </row>
    <row r="32" spans="1:28" s="28" customFormat="1" ht="12.75">
      <c r="A32" s="122"/>
      <c r="B32" s="105" t="s">
        <v>273</v>
      </c>
      <c r="C32" s="113" t="s">
        <v>42</v>
      </c>
      <c r="D32" s="114"/>
      <c r="E32" s="115"/>
      <c r="F32" s="116">
        <v>2</v>
      </c>
      <c r="G32" s="117"/>
      <c r="H32" s="115"/>
      <c r="I32" s="118"/>
      <c r="J32" s="114"/>
      <c r="K32" s="115"/>
      <c r="L32" s="116"/>
      <c r="M32" s="117"/>
      <c r="N32" s="115"/>
      <c r="O32" s="118"/>
      <c r="P32" s="114">
        <v>1</v>
      </c>
      <c r="Q32" s="115"/>
      <c r="R32" s="116">
        <v>5</v>
      </c>
      <c r="S32" s="117">
        <v>4</v>
      </c>
      <c r="T32" s="115">
        <v>1</v>
      </c>
      <c r="U32" s="118">
        <v>30</v>
      </c>
      <c r="V32" s="114"/>
      <c r="W32" s="115"/>
      <c r="X32" s="116"/>
      <c r="Y32" s="119">
        <f t="shared" si="0"/>
        <v>5</v>
      </c>
      <c r="Z32" s="120">
        <f t="shared" si="1"/>
        <v>1</v>
      </c>
      <c r="AA32" s="119">
        <f t="shared" si="2"/>
        <v>37</v>
      </c>
      <c r="AB32" s="120">
        <f t="shared" si="3"/>
        <v>43</v>
      </c>
    </row>
    <row r="33" spans="1:28" s="28" customFormat="1" ht="25.5">
      <c r="A33" s="122"/>
      <c r="B33" s="105" t="s">
        <v>61</v>
      </c>
      <c r="C33" s="113" t="s">
        <v>42</v>
      </c>
      <c r="D33" s="114"/>
      <c r="E33" s="115"/>
      <c r="F33" s="116">
        <v>1</v>
      </c>
      <c r="G33" s="117"/>
      <c r="H33" s="115"/>
      <c r="I33" s="118"/>
      <c r="J33" s="114"/>
      <c r="K33" s="115"/>
      <c r="L33" s="116"/>
      <c r="M33" s="117"/>
      <c r="N33" s="115"/>
      <c r="O33" s="118"/>
      <c r="P33" s="114"/>
      <c r="Q33" s="115"/>
      <c r="R33" s="116"/>
      <c r="S33" s="117">
        <v>4</v>
      </c>
      <c r="T33" s="115">
        <v>3</v>
      </c>
      <c r="U33" s="118">
        <v>31</v>
      </c>
      <c r="V33" s="114"/>
      <c r="W33" s="115"/>
      <c r="X33" s="116"/>
      <c r="Y33" s="119">
        <f t="shared" si="0"/>
        <v>4</v>
      </c>
      <c r="Z33" s="120">
        <f t="shared" si="1"/>
        <v>3</v>
      </c>
      <c r="AA33" s="119">
        <f t="shared" si="2"/>
        <v>32</v>
      </c>
      <c r="AB33" s="120">
        <f t="shared" si="3"/>
        <v>39</v>
      </c>
    </row>
    <row r="34" spans="1:28" ht="31.5">
      <c r="A34" s="58"/>
      <c r="B34" s="39" t="s">
        <v>190</v>
      </c>
      <c r="C34" s="49" t="s">
        <v>42</v>
      </c>
      <c r="D34" s="82">
        <f>SUM(D21:D33)</f>
        <v>3</v>
      </c>
      <c r="E34" s="82">
        <f aca="true" t="shared" si="5" ref="E34:X34">SUM(E21:E33)</f>
        <v>38</v>
      </c>
      <c r="F34" s="82">
        <f t="shared" si="5"/>
        <v>116</v>
      </c>
      <c r="G34" s="82">
        <f t="shared" si="5"/>
        <v>0</v>
      </c>
      <c r="H34" s="82">
        <f t="shared" si="5"/>
        <v>0</v>
      </c>
      <c r="I34" s="82">
        <f t="shared" si="5"/>
        <v>0</v>
      </c>
      <c r="J34" s="82">
        <f t="shared" si="5"/>
        <v>0</v>
      </c>
      <c r="K34" s="82">
        <f t="shared" si="5"/>
        <v>0</v>
      </c>
      <c r="L34" s="82">
        <f t="shared" si="5"/>
        <v>0</v>
      </c>
      <c r="M34" s="82">
        <f t="shared" si="5"/>
        <v>2</v>
      </c>
      <c r="N34" s="82">
        <f t="shared" si="5"/>
        <v>3</v>
      </c>
      <c r="O34" s="82">
        <f t="shared" si="5"/>
        <v>7</v>
      </c>
      <c r="P34" s="82">
        <f t="shared" si="5"/>
        <v>18</v>
      </c>
      <c r="Q34" s="82">
        <f t="shared" si="5"/>
        <v>75</v>
      </c>
      <c r="R34" s="82">
        <f t="shared" si="5"/>
        <v>169</v>
      </c>
      <c r="S34" s="82">
        <f t="shared" si="5"/>
        <v>52</v>
      </c>
      <c r="T34" s="82">
        <f t="shared" si="5"/>
        <v>171</v>
      </c>
      <c r="U34" s="82">
        <f t="shared" si="5"/>
        <v>651</v>
      </c>
      <c r="V34" s="82">
        <f t="shared" si="5"/>
        <v>0</v>
      </c>
      <c r="W34" s="82">
        <f t="shared" si="5"/>
        <v>0</v>
      </c>
      <c r="X34" s="82">
        <f t="shared" si="5"/>
        <v>5</v>
      </c>
      <c r="Y34" s="64">
        <f t="shared" si="0"/>
        <v>75</v>
      </c>
      <c r="Z34" s="68">
        <f t="shared" si="1"/>
        <v>287</v>
      </c>
      <c r="AA34" s="64">
        <f t="shared" si="2"/>
        <v>948</v>
      </c>
      <c r="AB34" s="68">
        <f t="shared" si="3"/>
        <v>1310</v>
      </c>
    </row>
    <row r="35" spans="1:28" ht="15.75">
      <c r="A35" s="59"/>
      <c r="B35" s="21" t="s">
        <v>49</v>
      </c>
      <c r="C35" s="47" t="s">
        <v>49</v>
      </c>
      <c r="D35" s="72">
        <v>36</v>
      </c>
      <c r="E35" s="25">
        <v>143</v>
      </c>
      <c r="F35" s="78">
        <v>423</v>
      </c>
      <c r="G35" s="96">
        <v>1</v>
      </c>
      <c r="H35" s="25">
        <v>6</v>
      </c>
      <c r="I35" s="98">
        <v>9</v>
      </c>
      <c r="J35" s="72"/>
      <c r="K35" s="25">
        <v>1</v>
      </c>
      <c r="L35" s="78"/>
      <c r="M35" s="96">
        <v>1</v>
      </c>
      <c r="N35" s="25">
        <v>4</v>
      </c>
      <c r="O35" s="98">
        <v>13</v>
      </c>
      <c r="P35" s="72">
        <v>63</v>
      </c>
      <c r="Q35" s="25">
        <v>285</v>
      </c>
      <c r="R35" s="78">
        <v>765</v>
      </c>
      <c r="S35" s="96">
        <v>38</v>
      </c>
      <c r="T35" s="25">
        <v>199</v>
      </c>
      <c r="U35" s="98">
        <v>822</v>
      </c>
      <c r="V35" s="72">
        <v>2</v>
      </c>
      <c r="W35" s="25">
        <v>11</v>
      </c>
      <c r="X35" s="78">
        <v>63</v>
      </c>
      <c r="Y35" s="56">
        <f t="shared" si="0"/>
        <v>141</v>
      </c>
      <c r="Z35" s="50">
        <f t="shared" si="1"/>
        <v>649</v>
      </c>
      <c r="AA35" s="56">
        <f t="shared" si="2"/>
        <v>2095</v>
      </c>
      <c r="AB35" s="50">
        <f t="shared" si="3"/>
        <v>2885</v>
      </c>
    </row>
    <row r="36" spans="1:28" s="28" customFormat="1" ht="12.75">
      <c r="A36" s="122"/>
      <c r="B36" s="105" t="s">
        <v>94</v>
      </c>
      <c r="C36" s="113" t="s">
        <v>49</v>
      </c>
      <c r="D36" s="114"/>
      <c r="E36" s="115"/>
      <c r="F36" s="116">
        <v>3</v>
      </c>
      <c r="G36" s="117"/>
      <c r="H36" s="115">
        <v>1</v>
      </c>
      <c r="I36" s="118"/>
      <c r="J36" s="114"/>
      <c r="K36" s="115"/>
      <c r="L36" s="116"/>
      <c r="M36" s="117"/>
      <c r="N36" s="115">
        <v>2</v>
      </c>
      <c r="O36" s="118">
        <v>2</v>
      </c>
      <c r="P36" s="114">
        <v>1</v>
      </c>
      <c r="Q36" s="115">
        <v>3</v>
      </c>
      <c r="R36" s="116">
        <v>3</v>
      </c>
      <c r="S36" s="117">
        <v>9</v>
      </c>
      <c r="T36" s="115">
        <v>29</v>
      </c>
      <c r="U36" s="118">
        <v>130</v>
      </c>
      <c r="V36" s="114">
        <v>1</v>
      </c>
      <c r="W36" s="115"/>
      <c r="X36" s="116">
        <v>1</v>
      </c>
      <c r="Y36" s="119">
        <f t="shared" si="0"/>
        <v>11</v>
      </c>
      <c r="Z36" s="120">
        <f t="shared" si="1"/>
        <v>35</v>
      </c>
      <c r="AA36" s="119">
        <f t="shared" si="2"/>
        <v>139</v>
      </c>
      <c r="AB36" s="120">
        <f t="shared" si="3"/>
        <v>185</v>
      </c>
    </row>
    <row r="37" spans="1:28" s="28" customFormat="1" ht="12.75">
      <c r="A37" s="122"/>
      <c r="B37" s="105" t="s">
        <v>16</v>
      </c>
      <c r="C37" s="113" t="s">
        <v>49</v>
      </c>
      <c r="D37" s="114">
        <v>13</v>
      </c>
      <c r="E37" s="115">
        <v>51</v>
      </c>
      <c r="F37" s="116">
        <v>151</v>
      </c>
      <c r="G37" s="117"/>
      <c r="H37" s="115"/>
      <c r="I37" s="118"/>
      <c r="J37" s="114"/>
      <c r="K37" s="115"/>
      <c r="L37" s="116"/>
      <c r="M37" s="117"/>
      <c r="N37" s="115"/>
      <c r="O37" s="118"/>
      <c r="P37" s="114">
        <v>18</v>
      </c>
      <c r="Q37" s="115">
        <v>84</v>
      </c>
      <c r="R37" s="116">
        <v>201</v>
      </c>
      <c r="S37" s="117">
        <v>8</v>
      </c>
      <c r="T37" s="115">
        <v>32</v>
      </c>
      <c r="U37" s="118">
        <v>120</v>
      </c>
      <c r="V37" s="114"/>
      <c r="W37" s="115"/>
      <c r="X37" s="116"/>
      <c r="Y37" s="119">
        <f t="shared" si="0"/>
        <v>39</v>
      </c>
      <c r="Z37" s="120">
        <f t="shared" si="1"/>
        <v>167</v>
      </c>
      <c r="AA37" s="119">
        <f t="shared" si="2"/>
        <v>472</v>
      </c>
      <c r="AB37" s="120">
        <f t="shared" si="3"/>
        <v>678</v>
      </c>
    </row>
    <row r="38" spans="1:28" s="28" customFormat="1" ht="12.75">
      <c r="A38" s="122"/>
      <c r="B38" s="105" t="s">
        <v>19</v>
      </c>
      <c r="C38" s="113" t="s">
        <v>49</v>
      </c>
      <c r="D38" s="114">
        <v>2</v>
      </c>
      <c r="E38" s="115">
        <v>14</v>
      </c>
      <c r="F38" s="116">
        <v>36</v>
      </c>
      <c r="G38" s="117"/>
      <c r="H38" s="115"/>
      <c r="I38" s="118">
        <v>1</v>
      </c>
      <c r="J38" s="114"/>
      <c r="K38" s="115"/>
      <c r="L38" s="116"/>
      <c r="M38" s="117"/>
      <c r="N38" s="115"/>
      <c r="O38" s="118">
        <v>3</v>
      </c>
      <c r="P38" s="114">
        <v>15</v>
      </c>
      <c r="Q38" s="115">
        <v>65</v>
      </c>
      <c r="R38" s="116">
        <v>152</v>
      </c>
      <c r="S38" s="117">
        <v>3</v>
      </c>
      <c r="T38" s="115">
        <v>26</v>
      </c>
      <c r="U38" s="118">
        <v>107</v>
      </c>
      <c r="V38" s="114"/>
      <c r="W38" s="115"/>
      <c r="X38" s="116"/>
      <c r="Y38" s="119">
        <f t="shared" si="0"/>
        <v>20</v>
      </c>
      <c r="Z38" s="120">
        <f t="shared" si="1"/>
        <v>105</v>
      </c>
      <c r="AA38" s="119">
        <f t="shared" si="2"/>
        <v>299</v>
      </c>
      <c r="AB38" s="120">
        <f t="shared" si="3"/>
        <v>424</v>
      </c>
    </row>
    <row r="39" spans="1:28" s="28" customFormat="1" ht="12.75">
      <c r="A39" s="122"/>
      <c r="B39" s="105" t="s">
        <v>21</v>
      </c>
      <c r="C39" s="113" t="s">
        <v>49</v>
      </c>
      <c r="D39" s="114">
        <v>12</v>
      </c>
      <c r="E39" s="115">
        <v>43</v>
      </c>
      <c r="F39" s="116">
        <v>135</v>
      </c>
      <c r="G39" s="117"/>
      <c r="H39" s="115">
        <v>4</v>
      </c>
      <c r="I39" s="118">
        <v>2</v>
      </c>
      <c r="J39" s="114"/>
      <c r="K39" s="115">
        <v>1</v>
      </c>
      <c r="L39" s="116"/>
      <c r="M39" s="117"/>
      <c r="N39" s="115"/>
      <c r="O39" s="118">
        <v>1</v>
      </c>
      <c r="P39" s="114">
        <v>16</v>
      </c>
      <c r="Q39" s="115">
        <v>81</v>
      </c>
      <c r="R39" s="116">
        <v>219</v>
      </c>
      <c r="S39" s="117">
        <v>3</v>
      </c>
      <c r="T39" s="115">
        <v>27</v>
      </c>
      <c r="U39" s="118">
        <v>129</v>
      </c>
      <c r="V39" s="114">
        <v>1</v>
      </c>
      <c r="W39" s="115">
        <v>8</v>
      </c>
      <c r="X39" s="116">
        <v>48</v>
      </c>
      <c r="Y39" s="119">
        <f t="shared" si="0"/>
        <v>32</v>
      </c>
      <c r="Z39" s="120">
        <f t="shared" si="1"/>
        <v>164</v>
      </c>
      <c r="AA39" s="119">
        <f t="shared" si="2"/>
        <v>534</v>
      </c>
      <c r="AB39" s="120">
        <f t="shared" si="3"/>
        <v>730</v>
      </c>
    </row>
    <row r="40" spans="1:28" s="28" customFormat="1" ht="12.75">
      <c r="A40" s="122"/>
      <c r="B40" s="105" t="s">
        <v>25</v>
      </c>
      <c r="C40" s="113" t="s">
        <v>49</v>
      </c>
      <c r="D40" s="114">
        <v>2</v>
      </c>
      <c r="E40" s="115">
        <v>11</v>
      </c>
      <c r="F40" s="116">
        <v>20</v>
      </c>
      <c r="G40" s="117">
        <v>1</v>
      </c>
      <c r="H40" s="115">
        <v>1</v>
      </c>
      <c r="I40" s="118">
        <v>6</v>
      </c>
      <c r="J40" s="114"/>
      <c r="K40" s="115"/>
      <c r="L40" s="116"/>
      <c r="M40" s="117"/>
      <c r="N40" s="115">
        <v>1</v>
      </c>
      <c r="O40" s="118">
        <v>1</v>
      </c>
      <c r="P40" s="114">
        <v>7</v>
      </c>
      <c r="Q40" s="115">
        <v>20</v>
      </c>
      <c r="R40" s="116">
        <v>34</v>
      </c>
      <c r="S40" s="117">
        <v>8</v>
      </c>
      <c r="T40" s="115">
        <v>26</v>
      </c>
      <c r="U40" s="118">
        <v>56</v>
      </c>
      <c r="V40" s="114"/>
      <c r="W40" s="115">
        <v>3</v>
      </c>
      <c r="X40" s="116">
        <v>13</v>
      </c>
      <c r="Y40" s="119">
        <f t="shared" si="0"/>
        <v>18</v>
      </c>
      <c r="Z40" s="120">
        <f t="shared" si="1"/>
        <v>62</v>
      </c>
      <c r="AA40" s="119">
        <f t="shared" si="2"/>
        <v>130</v>
      </c>
      <c r="AB40" s="120">
        <f t="shared" si="3"/>
        <v>210</v>
      </c>
    </row>
    <row r="41" spans="1:28" s="28" customFormat="1" ht="12.75">
      <c r="A41" s="122"/>
      <c r="B41" s="105" t="s">
        <v>192</v>
      </c>
      <c r="C41" s="113" t="s">
        <v>49</v>
      </c>
      <c r="D41" s="114">
        <v>4</v>
      </c>
      <c r="E41" s="115">
        <v>20</v>
      </c>
      <c r="F41" s="116">
        <v>31</v>
      </c>
      <c r="G41" s="117"/>
      <c r="H41" s="115"/>
      <c r="I41" s="118"/>
      <c r="J41" s="114"/>
      <c r="K41" s="115"/>
      <c r="L41" s="116"/>
      <c r="M41" s="117"/>
      <c r="N41" s="115"/>
      <c r="O41" s="118"/>
      <c r="P41" s="114">
        <v>2</v>
      </c>
      <c r="Q41" s="115">
        <v>20</v>
      </c>
      <c r="R41" s="116">
        <v>48</v>
      </c>
      <c r="S41" s="117"/>
      <c r="T41" s="115">
        <v>22</v>
      </c>
      <c r="U41" s="118">
        <v>114</v>
      </c>
      <c r="V41" s="114"/>
      <c r="W41" s="115"/>
      <c r="X41" s="116"/>
      <c r="Y41" s="119">
        <f t="shared" si="0"/>
        <v>6</v>
      </c>
      <c r="Z41" s="120">
        <f t="shared" si="1"/>
        <v>62</v>
      </c>
      <c r="AA41" s="119">
        <f t="shared" si="2"/>
        <v>193</v>
      </c>
      <c r="AB41" s="120">
        <f t="shared" si="3"/>
        <v>261</v>
      </c>
    </row>
    <row r="42" spans="1:28" s="28" customFormat="1" ht="12.75">
      <c r="A42" s="122"/>
      <c r="B42" s="105" t="s">
        <v>222</v>
      </c>
      <c r="C42" s="113" t="s">
        <v>49</v>
      </c>
      <c r="D42" s="114"/>
      <c r="E42" s="115"/>
      <c r="F42" s="116"/>
      <c r="G42" s="117"/>
      <c r="H42" s="115"/>
      <c r="I42" s="118"/>
      <c r="J42" s="114"/>
      <c r="K42" s="115"/>
      <c r="L42" s="116"/>
      <c r="M42" s="117"/>
      <c r="N42" s="115"/>
      <c r="O42" s="118"/>
      <c r="P42" s="114"/>
      <c r="Q42" s="115"/>
      <c r="R42" s="116"/>
      <c r="S42" s="117"/>
      <c r="T42" s="115"/>
      <c r="U42" s="118">
        <v>22</v>
      </c>
      <c r="V42" s="114"/>
      <c r="W42" s="115"/>
      <c r="X42" s="116"/>
      <c r="Y42" s="119">
        <f t="shared" si="0"/>
        <v>0</v>
      </c>
      <c r="Z42" s="120">
        <f t="shared" si="1"/>
        <v>0</v>
      </c>
      <c r="AA42" s="119">
        <f t="shared" si="2"/>
        <v>22</v>
      </c>
      <c r="AB42" s="120">
        <f t="shared" si="3"/>
        <v>22</v>
      </c>
    </row>
    <row r="43" spans="1:28" s="28" customFormat="1" ht="12.75">
      <c r="A43" s="122"/>
      <c r="B43" s="105" t="s">
        <v>312</v>
      </c>
      <c r="C43" s="113" t="s">
        <v>49</v>
      </c>
      <c r="D43" s="114">
        <v>1</v>
      </c>
      <c r="E43" s="115">
        <v>1</v>
      </c>
      <c r="F43" s="116">
        <v>3</v>
      </c>
      <c r="G43" s="117"/>
      <c r="H43" s="115"/>
      <c r="I43" s="118"/>
      <c r="J43" s="114"/>
      <c r="K43" s="115"/>
      <c r="L43" s="116"/>
      <c r="M43" s="117">
        <v>1</v>
      </c>
      <c r="N43" s="115"/>
      <c r="O43" s="118">
        <v>3</v>
      </c>
      <c r="P43" s="114">
        <v>2</v>
      </c>
      <c r="Q43" s="115">
        <v>3</v>
      </c>
      <c r="R43" s="116">
        <v>7</v>
      </c>
      <c r="S43" s="117">
        <v>2</v>
      </c>
      <c r="T43" s="115">
        <v>1</v>
      </c>
      <c r="U43" s="118">
        <v>19</v>
      </c>
      <c r="V43" s="114"/>
      <c r="W43" s="115"/>
      <c r="X43" s="116"/>
      <c r="Y43" s="119">
        <f t="shared" si="0"/>
        <v>6</v>
      </c>
      <c r="Z43" s="120">
        <f t="shared" si="1"/>
        <v>5</v>
      </c>
      <c r="AA43" s="119">
        <f t="shared" si="2"/>
        <v>32</v>
      </c>
      <c r="AB43" s="120">
        <f t="shared" si="3"/>
        <v>43</v>
      </c>
    </row>
    <row r="44" spans="1:28" s="28" customFormat="1" ht="12.75">
      <c r="A44" s="122"/>
      <c r="B44" s="105" t="s">
        <v>238</v>
      </c>
      <c r="C44" s="113" t="s">
        <v>49</v>
      </c>
      <c r="D44" s="114"/>
      <c r="E44" s="115"/>
      <c r="F44" s="116"/>
      <c r="G44" s="117"/>
      <c r="H44" s="115"/>
      <c r="I44" s="118"/>
      <c r="J44" s="114"/>
      <c r="K44" s="115"/>
      <c r="L44" s="116"/>
      <c r="M44" s="117"/>
      <c r="N44" s="115"/>
      <c r="O44" s="118"/>
      <c r="P44" s="114"/>
      <c r="Q44" s="115"/>
      <c r="R44" s="116"/>
      <c r="S44" s="117"/>
      <c r="T44" s="115"/>
      <c r="U44" s="118">
        <v>24</v>
      </c>
      <c r="V44" s="114"/>
      <c r="W44" s="115"/>
      <c r="X44" s="116"/>
      <c r="Y44" s="119">
        <f t="shared" si="0"/>
        <v>0</v>
      </c>
      <c r="Z44" s="120">
        <f t="shared" si="1"/>
        <v>0</v>
      </c>
      <c r="AA44" s="119">
        <f t="shared" si="2"/>
        <v>24</v>
      </c>
      <c r="AB44" s="120">
        <f t="shared" si="3"/>
        <v>24</v>
      </c>
    </row>
    <row r="45" spans="1:28" s="28" customFormat="1" ht="12.75">
      <c r="A45" s="122"/>
      <c r="B45" s="105" t="s">
        <v>112</v>
      </c>
      <c r="C45" s="113" t="s">
        <v>49</v>
      </c>
      <c r="D45" s="114">
        <v>2</v>
      </c>
      <c r="E45" s="115">
        <v>3</v>
      </c>
      <c r="F45" s="116">
        <v>44</v>
      </c>
      <c r="G45" s="117"/>
      <c r="H45" s="115"/>
      <c r="I45" s="118"/>
      <c r="J45" s="114"/>
      <c r="K45" s="115"/>
      <c r="L45" s="116"/>
      <c r="M45" s="117"/>
      <c r="N45" s="115">
        <v>1</v>
      </c>
      <c r="O45" s="118">
        <v>2</v>
      </c>
      <c r="P45" s="114">
        <v>2</v>
      </c>
      <c r="Q45" s="115">
        <v>8</v>
      </c>
      <c r="R45" s="116">
        <v>95</v>
      </c>
      <c r="S45" s="117">
        <v>2</v>
      </c>
      <c r="T45" s="115">
        <v>24</v>
      </c>
      <c r="U45" s="118">
        <v>62</v>
      </c>
      <c r="V45" s="114"/>
      <c r="W45" s="115"/>
      <c r="X45" s="116"/>
      <c r="Y45" s="119">
        <f t="shared" si="0"/>
        <v>6</v>
      </c>
      <c r="Z45" s="120">
        <f t="shared" si="1"/>
        <v>36</v>
      </c>
      <c r="AA45" s="119">
        <f t="shared" si="2"/>
        <v>203</v>
      </c>
      <c r="AB45" s="120">
        <f t="shared" si="3"/>
        <v>245</v>
      </c>
    </row>
    <row r="46" spans="1:28" s="28" customFormat="1" ht="25.5">
      <c r="A46" s="122"/>
      <c r="B46" s="105" t="s">
        <v>160</v>
      </c>
      <c r="C46" s="113" t="s">
        <v>49</v>
      </c>
      <c r="D46" s="114"/>
      <c r="E46" s="115"/>
      <c r="F46" s="116"/>
      <c r="G46" s="117"/>
      <c r="H46" s="115"/>
      <c r="I46" s="118"/>
      <c r="J46" s="114"/>
      <c r="K46" s="115"/>
      <c r="L46" s="116"/>
      <c r="M46" s="117"/>
      <c r="N46" s="115"/>
      <c r="O46" s="118">
        <v>1</v>
      </c>
      <c r="P46" s="114"/>
      <c r="Q46" s="115">
        <v>1</v>
      </c>
      <c r="R46" s="116">
        <v>6</v>
      </c>
      <c r="S46" s="117">
        <v>3</v>
      </c>
      <c r="T46" s="115">
        <v>12</v>
      </c>
      <c r="U46" s="118">
        <v>36</v>
      </c>
      <c r="V46" s="114"/>
      <c r="W46" s="115"/>
      <c r="X46" s="116">
        <v>1</v>
      </c>
      <c r="Y46" s="119">
        <f t="shared" si="0"/>
        <v>3</v>
      </c>
      <c r="Z46" s="120">
        <f t="shared" si="1"/>
        <v>13</v>
      </c>
      <c r="AA46" s="119">
        <f t="shared" si="2"/>
        <v>44</v>
      </c>
      <c r="AB46" s="120">
        <f t="shared" si="3"/>
        <v>60</v>
      </c>
    </row>
    <row r="47" spans="1:28" s="28" customFormat="1" ht="12.75">
      <c r="A47" s="122"/>
      <c r="B47" s="105" t="s">
        <v>113</v>
      </c>
      <c r="C47" s="113" t="s">
        <v>49</v>
      </c>
      <c r="D47" s="114"/>
      <c r="E47" s="115"/>
      <c r="F47" s="116"/>
      <c r="G47" s="117"/>
      <c r="H47" s="115"/>
      <c r="I47" s="118"/>
      <c r="J47" s="114"/>
      <c r="K47" s="115"/>
      <c r="L47" s="116"/>
      <c r="M47" s="117"/>
      <c r="N47" s="115"/>
      <c r="O47" s="118"/>
      <c r="P47" s="114"/>
      <c r="Q47" s="115"/>
      <c r="R47" s="116"/>
      <c r="S47" s="117"/>
      <c r="T47" s="115"/>
      <c r="U47" s="118">
        <v>3</v>
      </c>
      <c r="V47" s="114"/>
      <c r="W47" s="115"/>
      <c r="X47" s="116"/>
      <c r="Y47" s="119">
        <f t="shared" si="0"/>
        <v>0</v>
      </c>
      <c r="Z47" s="120">
        <f t="shared" si="1"/>
        <v>0</v>
      </c>
      <c r="AA47" s="119">
        <f t="shared" si="2"/>
        <v>3</v>
      </c>
      <c r="AB47" s="120">
        <f t="shared" si="3"/>
        <v>3</v>
      </c>
    </row>
    <row r="48" spans="1:28" ht="31.5">
      <c r="A48" s="58"/>
      <c r="B48" s="39" t="s">
        <v>191</v>
      </c>
      <c r="C48" s="49" t="s">
        <v>49</v>
      </c>
      <c r="D48" s="82">
        <f>SUM(D36:D47)</f>
        <v>36</v>
      </c>
      <c r="E48" s="82">
        <f aca="true" t="shared" si="6" ref="E48:X48">SUM(E36:E47)</f>
        <v>143</v>
      </c>
      <c r="F48" s="82">
        <f t="shared" si="6"/>
        <v>423</v>
      </c>
      <c r="G48" s="82">
        <f t="shared" si="6"/>
        <v>1</v>
      </c>
      <c r="H48" s="82">
        <f t="shared" si="6"/>
        <v>6</v>
      </c>
      <c r="I48" s="82">
        <f t="shared" si="6"/>
        <v>9</v>
      </c>
      <c r="J48" s="82">
        <f t="shared" si="6"/>
        <v>0</v>
      </c>
      <c r="K48" s="82">
        <f t="shared" si="6"/>
        <v>1</v>
      </c>
      <c r="L48" s="82">
        <f t="shared" si="6"/>
        <v>0</v>
      </c>
      <c r="M48" s="82">
        <f t="shared" si="6"/>
        <v>1</v>
      </c>
      <c r="N48" s="82">
        <f t="shared" si="6"/>
        <v>4</v>
      </c>
      <c r="O48" s="82">
        <f t="shared" si="6"/>
        <v>13</v>
      </c>
      <c r="P48" s="82">
        <f t="shared" si="6"/>
        <v>63</v>
      </c>
      <c r="Q48" s="82">
        <f t="shared" si="6"/>
        <v>285</v>
      </c>
      <c r="R48" s="82">
        <f t="shared" si="6"/>
        <v>765</v>
      </c>
      <c r="S48" s="82">
        <f t="shared" si="6"/>
        <v>38</v>
      </c>
      <c r="T48" s="82">
        <f t="shared" si="6"/>
        <v>199</v>
      </c>
      <c r="U48" s="82">
        <f t="shared" si="6"/>
        <v>822</v>
      </c>
      <c r="V48" s="82">
        <f t="shared" si="6"/>
        <v>2</v>
      </c>
      <c r="W48" s="82">
        <f t="shared" si="6"/>
        <v>11</v>
      </c>
      <c r="X48" s="82">
        <f t="shared" si="6"/>
        <v>63</v>
      </c>
      <c r="Y48" s="64">
        <f t="shared" si="0"/>
        <v>141</v>
      </c>
      <c r="Z48" s="68">
        <f t="shared" si="1"/>
        <v>649</v>
      </c>
      <c r="AA48" s="64">
        <f t="shared" si="2"/>
        <v>2095</v>
      </c>
      <c r="AB48" s="68">
        <f t="shared" si="3"/>
        <v>2885</v>
      </c>
    </row>
    <row r="49" spans="1:28" ht="15.75">
      <c r="A49" s="59"/>
      <c r="B49" s="21" t="s">
        <v>44</v>
      </c>
      <c r="C49" s="47" t="s">
        <v>44</v>
      </c>
      <c r="D49" s="72">
        <v>9</v>
      </c>
      <c r="E49" s="25">
        <v>35</v>
      </c>
      <c r="F49" s="78">
        <v>90</v>
      </c>
      <c r="G49" s="96"/>
      <c r="H49" s="25"/>
      <c r="I49" s="98">
        <v>4</v>
      </c>
      <c r="J49" s="72"/>
      <c r="K49" s="25"/>
      <c r="L49" s="78"/>
      <c r="M49" s="96">
        <v>1</v>
      </c>
      <c r="N49" s="25">
        <v>1</v>
      </c>
      <c r="O49" s="98">
        <v>3</v>
      </c>
      <c r="P49" s="72">
        <v>16</v>
      </c>
      <c r="Q49" s="25">
        <v>62</v>
      </c>
      <c r="R49" s="78">
        <v>129</v>
      </c>
      <c r="S49" s="96">
        <v>25</v>
      </c>
      <c r="T49" s="25">
        <v>128</v>
      </c>
      <c r="U49" s="98">
        <v>441</v>
      </c>
      <c r="V49" s="72">
        <v>1</v>
      </c>
      <c r="W49" s="25">
        <v>8</v>
      </c>
      <c r="X49" s="78">
        <v>52</v>
      </c>
      <c r="Y49" s="56">
        <f t="shared" si="0"/>
        <v>52</v>
      </c>
      <c r="Z49" s="50">
        <f t="shared" si="1"/>
        <v>234</v>
      </c>
      <c r="AA49" s="56">
        <f t="shared" si="2"/>
        <v>719</v>
      </c>
      <c r="AB49" s="50">
        <f t="shared" si="3"/>
        <v>1005</v>
      </c>
    </row>
    <row r="50" spans="1:28" s="28" customFormat="1" ht="12.75">
      <c r="A50" s="124"/>
      <c r="B50" s="105" t="s">
        <v>139</v>
      </c>
      <c r="C50" s="119" t="s">
        <v>44</v>
      </c>
      <c r="D50" s="114">
        <v>5</v>
      </c>
      <c r="E50" s="115">
        <v>11</v>
      </c>
      <c r="F50" s="116">
        <v>37</v>
      </c>
      <c r="G50" s="117"/>
      <c r="H50" s="115"/>
      <c r="I50" s="118">
        <v>1</v>
      </c>
      <c r="J50" s="114"/>
      <c r="K50" s="115"/>
      <c r="L50" s="116"/>
      <c r="M50" s="117"/>
      <c r="N50" s="115"/>
      <c r="O50" s="118"/>
      <c r="P50" s="114">
        <v>3</v>
      </c>
      <c r="Q50" s="115">
        <v>21</v>
      </c>
      <c r="R50" s="116">
        <v>37</v>
      </c>
      <c r="S50" s="117">
        <v>3</v>
      </c>
      <c r="T50" s="115">
        <v>23</v>
      </c>
      <c r="U50" s="118">
        <v>75</v>
      </c>
      <c r="V50" s="114"/>
      <c r="W50" s="115"/>
      <c r="X50" s="116"/>
      <c r="Y50" s="119">
        <f t="shared" si="0"/>
        <v>11</v>
      </c>
      <c r="Z50" s="120">
        <f t="shared" si="1"/>
        <v>55</v>
      </c>
      <c r="AA50" s="119">
        <f t="shared" si="2"/>
        <v>150</v>
      </c>
      <c r="AB50" s="120">
        <f t="shared" si="3"/>
        <v>216</v>
      </c>
    </row>
    <row r="51" spans="1:28" s="28" customFormat="1" ht="12.75">
      <c r="A51" s="124"/>
      <c r="B51" s="105" t="s">
        <v>140</v>
      </c>
      <c r="C51" s="119" t="s">
        <v>44</v>
      </c>
      <c r="D51" s="114"/>
      <c r="E51" s="115">
        <v>8</v>
      </c>
      <c r="F51" s="116">
        <v>10</v>
      </c>
      <c r="G51" s="117"/>
      <c r="H51" s="115"/>
      <c r="I51" s="118">
        <v>1</v>
      </c>
      <c r="J51" s="114"/>
      <c r="K51" s="115"/>
      <c r="L51" s="116"/>
      <c r="M51" s="117">
        <v>1</v>
      </c>
      <c r="N51" s="115"/>
      <c r="O51" s="118">
        <v>1</v>
      </c>
      <c r="P51" s="114">
        <v>2</v>
      </c>
      <c r="Q51" s="115">
        <v>12</v>
      </c>
      <c r="R51" s="116">
        <v>23</v>
      </c>
      <c r="S51" s="117"/>
      <c r="T51" s="115">
        <v>4</v>
      </c>
      <c r="U51" s="118">
        <v>17</v>
      </c>
      <c r="V51" s="114">
        <v>1</v>
      </c>
      <c r="W51" s="115">
        <v>6</v>
      </c>
      <c r="X51" s="116">
        <v>43</v>
      </c>
      <c r="Y51" s="119">
        <f t="shared" si="0"/>
        <v>4</v>
      </c>
      <c r="Z51" s="120">
        <f t="shared" si="1"/>
        <v>30</v>
      </c>
      <c r="AA51" s="119">
        <f t="shared" si="2"/>
        <v>95</v>
      </c>
      <c r="AB51" s="120">
        <f t="shared" si="3"/>
        <v>129</v>
      </c>
    </row>
    <row r="52" spans="1:28" s="28" customFormat="1" ht="12.75">
      <c r="A52" s="124"/>
      <c r="B52" s="105" t="s">
        <v>142</v>
      </c>
      <c r="C52" s="119" t="s">
        <v>44</v>
      </c>
      <c r="D52" s="114">
        <v>2</v>
      </c>
      <c r="E52" s="115">
        <v>9</v>
      </c>
      <c r="F52" s="116">
        <v>26</v>
      </c>
      <c r="G52" s="117"/>
      <c r="H52" s="115"/>
      <c r="I52" s="118">
        <v>1</v>
      </c>
      <c r="J52" s="114"/>
      <c r="K52" s="115"/>
      <c r="L52" s="116"/>
      <c r="M52" s="117"/>
      <c r="N52" s="115"/>
      <c r="O52" s="118"/>
      <c r="P52" s="114">
        <v>3</v>
      </c>
      <c r="Q52" s="115">
        <v>12</v>
      </c>
      <c r="R52" s="116">
        <v>39</v>
      </c>
      <c r="S52" s="117">
        <v>4</v>
      </c>
      <c r="T52" s="115">
        <v>21</v>
      </c>
      <c r="U52" s="118">
        <v>85</v>
      </c>
      <c r="V52" s="114"/>
      <c r="W52" s="115"/>
      <c r="X52" s="116"/>
      <c r="Y52" s="119">
        <f t="shared" si="0"/>
        <v>9</v>
      </c>
      <c r="Z52" s="120">
        <f t="shared" si="1"/>
        <v>42</v>
      </c>
      <c r="AA52" s="119">
        <f t="shared" si="2"/>
        <v>151</v>
      </c>
      <c r="AB52" s="120">
        <f t="shared" si="3"/>
        <v>202</v>
      </c>
    </row>
    <row r="53" spans="1:28" s="28" customFormat="1" ht="12.75">
      <c r="A53" s="124"/>
      <c r="B53" s="105" t="s">
        <v>141</v>
      </c>
      <c r="C53" s="119" t="s">
        <v>44</v>
      </c>
      <c r="D53" s="114">
        <v>1</v>
      </c>
      <c r="E53" s="115">
        <v>2</v>
      </c>
      <c r="F53" s="116">
        <v>10</v>
      </c>
      <c r="G53" s="117"/>
      <c r="H53" s="115"/>
      <c r="I53" s="118"/>
      <c r="J53" s="114"/>
      <c r="K53" s="115"/>
      <c r="L53" s="116"/>
      <c r="M53" s="117"/>
      <c r="N53" s="115"/>
      <c r="O53" s="118">
        <v>1</v>
      </c>
      <c r="P53" s="114">
        <v>2</v>
      </c>
      <c r="Q53" s="115">
        <v>9</v>
      </c>
      <c r="R53" s="116">
        <v>16</v>
      </c>
      <c r="S53" s="117">
        <v>6</v>
      </c>
      <c r="T53" s="115">
        <v>38</v>
      </c>
      <c r="U53" s="118">
        <v>88</v>
      </c>
      <c r="V53" s="114"/>
      <c r="W53" s="115">
        <v>2</v>
      </c>
      <c r="X53" s="116">
        <v>9</v>
      </c>
      <c r="Y53" s="119">
        <f t="shared" si="0"/>
        <v>9</v>
      </c>
      <c r="Z53" s="120">
        <f t="shared" si="1"/>
        <v>51</v>
      </c>
      <c r="AA53" s="119">
        <f t="shared" si="2"/>
        <v>124</v>
      </c>
      <c r="AB53" s="120">
        <f t="shared" si="3"/>
        <v>184</v>
      </c>
    </row>
    <row r="54" spans="1:28" s="28" customFormat="1" ht="12.75">
      <c r="A54" s="124"/>
      <c r="B54" s="105" t="s">
        <v>143</v>
      </c>
      <c r="C54" s="119" t="s">
        <v>44</v>
      </c>
      <c r="D54" s="114"/>
      <c r="E54" s="115">
        <v>2</v>
      </c>
      <c r="F54" s="116">
        <v>3</v>
      </c>
      <c r="G54" s="117"/>
      <c r="H54" s="115"/>
      <c r="I54" s="118"/>
      <c r="J54" s="114"/>
      <c r="K54" s="115"/>
      <c r="L54" s="116"/>
      <c r="M54" s="117"/>
      <c r="N54" s="115">
        <v>1</v>
      </c>
      <c r="O54" s="118"/>
      <c r="P54" s="114">
        <v>2</v>
      </c>
      <c r="Q54" s="115"/>
      <c r="R54" s="116">
        <v>6</v>
      </c>
      <c r="S54" s="117">
        <v>11</v>
      </c>
      <c r="T54" s="115">
        <v>38</v>
      </c>
      <c r="U54" s="118">
        <v>139</v>
      </c>
      <c r="V54" s="114"/>
      <c r="W54" s="115"/>
      <c r="X54" s="116"/>
      <c r="Y54" s="119">
        <f t="shared" si="0"/>
        <v>13</v>
      </c>
      <c r="Z54" s="120">
        <f t="shared" si="1"/>
        <v>41</v>
      </c>
      <c r="AA54" s="119">
        <f t="shared" si="2"/>
        <v>148</v>
      </c>
      <c r="AB54" s="120">
        <f t="shared" si="3"/>
        <v>202</v>
      </c>
    </row>
    <row r="55" spans="1:28" s="28" customFormat="1" ht="12.75">
      <c r="A55" s="124"/>
      <c r="B55" s="105" t="s">
        <v>252</v>
      </c>
      <c r="C55" s="119" t="s">
        <v>44</v>
      </c>
      <c r="D55" s="114"/>
      <c r="E55" s="115">
        <v>1</v>
      </c>
      <c r="F55" s="116">
        <v>2</v>
      </c>
      <c r="G55" s="117"/>
      <c r="H55" s="115"/>
      <c r="I55" s="118">
        <v>1</v>
      </c>
      <c r="J55" s="114"/>
      <c r="K55" s="115"/>
      <c r="L55" s="116"/>
      <c r="M55" s="117"/>
      <c r="N55" s="115"/>
      <c r="O55" s="118">
        <v>1</v>
      </c>
      <c r="P55" s="114"/>
      <c r="Q55" s="115">
        <v>1</v>
      </c>
      <c r="R55" s="116">
        <v>4</v>
      </c>
      <c r="S55" s="117"/>
      <c r="T55" s="115"/>
      <c r="U55" s="118">
        <v>2</v>
      </c>
      <c r="V55" s="114"/>
      <c r="W55" s="115"/>
      <c r="X55" s="116"/>
      <c r="Y55" s="119">
        <f t="shared" si="0"/>
        <v>0</v>
      </c>
      <c r="Z55" s="120">
        <f t="shared" si="1"/>
        <v>2</v>
      </c>
      <c r="AA55" s="119">
        <f t="shared" si="2"/>
        <v>10</v>
      </c>
      <c r="AB55" s="120">
        <f t="shared" si="3"/>
        <v>12</v>
      </c>
    </row>
    <row r="56" spans="1:28" s="28" customFormat="1" ht="12.75">
      <c r="A56" s="124"/>
      <c r="B56" s="105" t="s">
        <v>314</v>
      </c>
      <c r="C56" s="119" t="s">
        <v>44</v>
      </c>
      <c r="D56" s="114"/>
      <c r="E56" s="115"/>
      <c r="F56" s="116"/>
      <c r="G56" s="117"/>
      <c r="H56" s="115"/>
      <c r="I56" s="118"/>
      <c r="J56" s="114"/>
      <c r="K56" s="115"/>
      <c r="L56" s="116"/>
      <c r="M56" s="117"/>
      <c r="N56" s="115"/>
      <c r="O56" s="118"/>
      <c r="P56" s="114">
        <v>2</v>
      </c>
      <c r="Q56" s="115">
        <v>3</v>
      </c>
      <c r="R56" s="116">
        <v>1</v>
      </c>
      <c r="S56" s="117"/>
      <c r="T56" s="115"/>
      <c r="U56" s="118"/>
      <c r="V56" s="114"/>
      <c r="W56" s="115"/>
      <c r="X56" s="116"/>
      <c r="Y56" s="119">
        <f t="shared" si="0"/>
        <v>2</v>
      </c>
      <c r="Z56" s="120">
        <f t="shared" si="1"/>
        <v>3</v>
      </c>
      <c r="AA56" s="119">
        <f t="shared" si="2"/>
        <v>1</v>
      </c>
      <c r="AB56" s="120">
        <f t="shared" si="3"/>
        <v>6</v>
      </c>
    </row>
    <row r="57" spans="1:28" s="28" customFormat="1" ht="12.75">
      <c r="A57" s="124"/>
      <c r="B57" s="105" t="s">
        <v>313</v>
      </c>
      <c r="C57" s="119" t="s">
        <v>44</v>
      </c>
      <c r="D57" s="114"/>
      <c r="E57" s="115">
        <v>1</v>
      </c>
      <c r="F57" s="116"/>
      <c r="G57" s="117"/>
      <c r="H57" s="115"/>
      <c r="I57" s="118"/>
      <c r="J57" s="114"/>
      <c r="K57" s="115"/>
      <c r="L57" s="116"/>
      <c r="M57" s="117"/>
      <c r="N57" s="115"/>
      <c r="O57" s="118"/>
      <c r="P57" s="114"/>
      <c r="Q57" s="115">
        <v>2</v>
      </c>
      <c r="R57" s="116">
        <v>1</v>
      </c>
      <c r="S57" s="117"/>
      <c r="T57" s="115"/>
      <c r="U57" s="118"/>
      <c r="V57" s="114"/>
      <c r="W57" s="115"/>
      <c r="X57" s="116"/>
      <c r="Y57" s="119">
        <f t="shared" si="0"/>
        <v>0</v>
      </c>
      <c r="Z57" s="120">
        <f t="shared" si="1"/>
        <v>3</v>
      </c>
      <c r="AA57" s="119">
        <f t="shared" si="2"/>
        <v>1</v>
      </c>
      <c r="AB57" s="120">
        <f t="shared" si="3"/>
        <v>4</v>
      </c>
    </row>
    <row r="58" spans="1:28" s="28" customFormat="1" ht="12.75">
      <c r="A58" s="124"/>
      <c r="B58" s="105" t="s">
        <v>144</v>
      </c>
      <c r="C58" s="119" t="s">
        <v>44</v>
      </c>
      <c r="D58" s="114">
        <v>1</v>
      </c>
      <c r="E58" s="115">
        <v>1</v>
      </c>
      <c r="F58" s="116"/>
      <c r="G58" s="117"/>
      <c r="H58" s="115"/>
      <c r="I58" s="118"/>
      <c r="J58" s="114"/>
      <c r="K58" s="115"/>
      <c r="L58" s="116"/>
      <c r="M58" s="117"/>
      <c r="N58" s="115"/>
      <c r="O58" s="118"/>
      <c r="P58" s="114">
        <v>2</v>
      </c>
      <c r="Q58" s="115">
        <v>2</v>
      </c>
      <c r="R58" s="116"/>
      <c r="S58" s="117"/>
      <c r="T58" s="115"/>
      <c r="U58" s="118"/>
      <c r="V58" s="114"/>
      <c r="W58" s="115"/>
      <c r="X58" s="116"/>
      <c r="Y58" s="119">
        <f t="shared" si="0"/>
        <v>3</v>
      </c>
      <c r="Z58" s="120">
        <f t="shared" si="1"/>
        <v>3</v>
      </c>
      <c r="AA58" s="119">
        <f t="shared" si="2"/>
        <v>0</v>
      </c>
      <c r="AB58" s="120">
        <f t="shared" si="3"/>
        <v>6</v>
      </c>
    </row>
    <row r="59" spans="1:28" s="28" customFormat="1" ht="12.75">
      <c r="A59" s="124"/>
      <c r="B59" s="105" t="s">
        <v>147</v>
      </c>
      <c r="C59" s="119" t="s">
        <v>44</v>
      </c>
      <c r="D59" s="114"/>
      <c r="E59" s="115"/>
      <c r="F59" s="116">
        <v>1</v>
      </c>
      <c r="G59" s="117"/>
      <c r="H59" s="115"/>
      <c r="I59" s="118"/>
      <c r="J59" s="114"/>
      <c r="K59" s="115"/>
      <c r="L59" s="116"/>
      <c r="M59" s="117"/>
      <c r="N59" s="115"/>
      <c r="O59" s="118"/>
      <c r="P59" s="114"/>
      <c r="Q59" s="115"/>
      <c r="R59" s="116"/>
      <c r="S59" s="117"/>
      <c r="T59" s="115"/>
      <c r="U59" s="118"/>
      <c r="V59" s="114"/>
      <c r="W59" s="115"/>
      <c r="X59" s="116"/>
      <c r="Y59" s="119">
        <f t="shared" si="0"/>
        <v>0</v>
      </c>
      <c r="Z59" s="120">
        <f t="shared" si="1"/>
        <v>0</v>
      </c>
      <c r="AA59" s="119">
        <f t="shared" si="2"/>
        <v>1</v>
      </c>
      <c r="AB59" s="120">
        <f t="shared" si="3"/>
        <v>1</v>
      </c>
    </row>
    <row r="60" spans="1:28" s="28" customFormat="1" ht="12.75">
      <c r="A60" s="124"/>
      <c r="B60" s="105" t="s">
        <v>73</v>
      </c>
      <c r="C60" s="119" t="s">
        <v>44</v>
      </c>
      <c r="D60" s="114"/>
      <c r="E60" s="115"/>
      <c r="F60" s="116"/>
      <c r="G60" s="117"/>
      <c r="H60" s="115"/>
      <c r="I60" s="118"/>
      <c r="J60" s="114"/>
      <c r="K60" s="115"/>
      <c r="L60" s="116"/>
      <c r="M60" s="117"/>
      <c r="N60" s="115"/>
      <c r="O60" s="118"/>
      <c r="P60" s="114"/>
      <c r="Q60" s="115"/>
      <c r="R60" s="116"/>
      <c r="S60" s="117">
        <v>1</v>
      </c>
      <c r="T60" s="115">
        <v>3</v>
      </c>
      <c r="U60" s="118">
        <v>22</v>
      </c>
      <c r="V60" s="114"/>
      <c r="W60" s="115"/>
      <c r="X60" s="116"/>
      <c r="Y60" s="119">
        <f t="shared" si="0"/>
        <v>1</v>
      </c>
      <c r="Z60" s="120">
        <f t="shared" si="1"/>
        <v>3</v>
      </c>
      <c r="AA60" s="119">
        <f t="shared" si="2"/>
        <v>22</v>
      </c>
      <c r="AB60" s="120">
        <f t="shared" si="3"/>
        <v>26</v>
      </c>
    </row>
    <row r="61" spans="1:28" s="28" customFormat="1" ht="12.75">
      <c r="A61" s="124"/>
      <c r="B61" s="105" t="s">
        <v>145</v>
      </c>
      <c r="C61" s="119" t="s">
        <v>44</v>
      </c>
      <c r="D61" s="114"/>
      <c r="E61" s="115"/>
      <c r="F61" s="116">
        <v>1</v>
      </c>
      <c r="G61" s="117"/>
      <c r="H61" s="115"/>
      <c r="I61" s="118"/>
      <c r="J61" s="114"/>
      <c r="K61" s="115"/>
      <c r="L61" s="116"/>
      <c r="M61" s="117"/>
      <c r="N61" s="115"/>
      <c r="O61" s="118"/>
      <c r="P61" s="114"/>
      <c r="Q61" s="115"/>
      <c r="R61" s="116">
        <v>1</v>
      </c>
      <c r="S61" s="117"/>
      <c r="T61" s="115"/>
      <c r="U61" s="118"/>
      <c r="V61" s="114"/>
      <c r="W61" s="115"/>
      <c r="X61" s="116"/>
      <c r="Y61" s="119">
        <f t="shared" si="0"/>
        <v>0</v>
      </c>
      <c r="Z61" s="120">
        <f t="shared" si="1"/>
        <v>0</v>
      </c>
      <c r="AA61" s="119">
        <f t="shared" si="2"/>
        <v>2</v>
      </c>
      <c r="AB61" s="120">
        <f t="shared" si="3"/>
        <v>2</v>
      </c>
    </row>
    <row r="62" spans="1:28" s="28" customFormat="1" ht="24.75" customHeight="1">
      <c r="A62" s="124"/>
      <c r="B62" s="105" t="s">
        <v>315</v>
      </c>
      <c r="C62" s="119" t="s">
        <v>44</v>
      </c>
      <c r="D62" s="114"/>
      <c r="E62" s="115"/>
      <c r="F62" s="116"/>
      <c r="G62" s="117"/>
      <c r="H62" s="115"/>
      <c r="I62" s="118"/>
      <c r="J62" s="114"/>
      <c r="K62" s="115"/>
      <c r="L62" s="116"/>
      <c r="M62" s="117"/>
      <c r="N62" s="115"/>
      <c r="O62" s="118"/>
      <c r="P62" s="114"/>
      <c r="Q62" s="115"/>
      <c r="R62" s="116"/>
      <c r="S62" s="117"/>
      <c r="T62" s="115"/>
      <c r="U62" s="118">
        <v>6</v>
      </c>
      <c r="V62" s="114"/>
      <c r="W62" s="115"/>
      <c r="X62" s="116"/>
      <c r="Y62" s="119">
        <f t="shared" si="0"/>
        <v>0</v>
      </c>
      <c r="Z62" s="120">
        <f t="shared" si="1"/>
        <v>0</v>
      </c>
      <c r="AA62" s="119">
        <f t="shared" si="2"/>
        <v>6</v>
      </c>
      <c r="AB62" s="120">
        <f t="shared" si="3"/>
        <v>6</v>
      </c>
    </row>
    <row r="63" spans="1:28" s="28" customFormat="1" ht="27.75" customHeight="1">
      <c r="A63" s="124"/>
      <c r="B63" s="105" t="s">
        <v>316</v>
      </c>
      <c r="C63" s="119">
        <v>26</v>
      </c>
      <c r="D63" s="114"/>
      <c r="E63" s="115"/>
      <c r="F63" s="116"/>
      <c r="G63" s="117"/>
      <c r="H63" s="115"/>
      <c r="I63" s="118"/>
      <c r="J63" s="114"/>
      <c r="K63" s="115"/>
      <c r="L63" s="116"/>
      <c r="M63" s="117"/>
      <c r="N63" s="115"/>
      <c r="O63" s="118"/>
      <c r="P63" s="114"/>
      <c r="Q63" s="115"/>
      <c r="R63" s="116">
        <v>1</v>
      </c>
      <c r="S63" s="117"/>
      <c r="T63" s="115"/>
      <c r="U63" s="118"/>
      <c r="V63" s="114"/>
      <c r="W63" s="115"/>
      <c r="X63" s="116"/>
      <c r="Y63" s="119">
        <f t="shared" si="0"/>
        <v>0</v>
      </c>
      <c r="Z63" s="120">
        <f t="shared" si="1"/>
        <v>0</v>
      </c>
      <c r="AA63" s="119">
        <f t="shared" si="2"/>
        <v>1</v>
      </c>
      <c r="AB63" s="120">
        <f t="shared" si="3"/>
        <v>1</v>
      </c>
    </row>
    <row r="64" spans="1:28" s="28" customFormat="1" ht="12.75">
      <c r="A64" s="124"/>
      <c r="B64" s="105" t="s">
        <v>146</v>
      </c>
      <c r="C64" s="119" t="s">
        <v>44</v>
      </c>
      <c r="D64" s="114"/>
      <c r="E64" s="115"/>
      <c r="F64" s="116"/>
      <c r="G64" s="117"/>
      <c r="H64" s="115"/>
      <c r="I64" s="118"/>
      <c r="J64" s="114"/>
      <c r="K64" s="115"/>
      <c r="L64" s="116"/>
      <c r="M64" s="117"/>
      <c r="N64" s="115"/>
      <c r="O64" s="118"/>
      <c r="P64" s="114"/>
      <c r="Q64" s="115"/>
      <c r="R64" s="116"/>
      <c r="S64" s="117"/>
      <c r="T64" s="115">
        <v>1</v>
      </c>
      <c r="U64" s="118">
        <v>7</v>
      </c>
      <c r="V64" s="114"/>
      <c r="W64" s="115"/>
      <c r="X64" s="116"/>
      <c r="Y64" s="119">
        <f t="shared" si="0"/>
        <v>0</v>
      </c>
      <c r="Z64" s="120">
        <f t="shared" si="1"/>
        <v>1</v>
      </c>
      <c r="AA64" s="119">
        <f t="shared" si="2"/>
        <v>7</v>
      </c>
      <c r="AB64" s="120">
        <f t="shared" si="3"/>
        <v>8</v>
      </c>
    </row>
    <row r="65" spans="1:28" ht="31.5">
      <c r="A65" s="60"/>
      <c r="B65" s="39" t="s">
        <v>193</v>
      </c>
      <c r="C65" s="64" t="s">
        <v>44</v>
      </c>
      <c r="D65" s="82">
        <f>SUM(D50:D64)</f>
        <v>9</v>
      </c>
      <c r="E65" s="82">
        <f aca="true" t="shared" si="7" ref="E65:X65">SUM(E50:E64)</f>
        <v>35</v>
      </c>
      <c r="F65" s="82">
        <f t="shared" si="7"/>
        <v>90</v>
      </c>
      <c r="G65" s="82">
        <f t="shared" si="7"/>
        <v>0</v>
      </c>
      <c r="H65" s="82">
        <f t="shared" si="7"/>
        <v>0</v>
      </c>
      <c r="I65" s="82">
        <f t="shared" si="7"/>
        <v>4</v>
      </c>
      <c r="J65" s="82">
        <f t="shared" si="7"/>
        <v>0</v>
      </c>
      <c r="K65" s="82">
        <f t="shared" si="7"/>
        <v>0</v>
      </c>
      <c r="L65" s="82">
        <f t="shared" si="7"/>
        <v>0</v>
      </c>
      <c r="M65" s="82">
        <f t="shared" si="7"/>
        <v>1</v>
      </c>
      <c r="N65" s="82">
        <f t="shared" si="7"/>
        <v>1</v>
      </c>
      <c r="O65" s="82">
        <f t="shared" si="7"/>
        <v>3</v>
      </c>
      <c r="P65" s="82">
        <f t="shared" si="7"/>
        <v>16</v>
      </c>
      <c r="Q65" s="82">
        <f t="shared" si="7"/>
        <v>62</v>
      </c>
      <c r="R65" s="82">
        <f t="shared" si="7"/>
        <v>129</v>
      </c>
      <c r="S65" s="82">
        <f t="shared" si="7"/>
        <v>25</v>
      </c>
      <c r="T65" s="82">
        <f t="shared" si="7"/>
        <v>128</v>
      </c>
      <c r="U65" s="82">
        <f t="shared" si="7"/>
        <v>441</v>
      </c>
      <c r="V65" s="82">
        <f t="shared" si="7"/>
        <v>1</v>
      </c>
      <c r="W65" s="82">
        <f t="shared" si="7"/>
        <v>8</v>
      </c>
      <c r="X65" s="82">
        <f t="shared" si="7"/>
        <v>52</v>
      </c>
      <c r="Y65" s="64">
        <f t="shared" si="0"/>
        <v>52</v>
      </c>
      <c r="Z65" s="68">
        <f t="shared" si="1"/>
        <v>234</v>
      </c>
      <c r="AA65" s="64">
        <f t="shared" si="2"/>
        <v>719</v>
      </c>
      <c r="AB65" s="68">
        <f t="shared" si="3"/>
        <v>1005</v>
      </c>
    </row>
    <row r="66" spans="1:28" ht="15.75">
      <c r="A66" s="61"/>
      <c r="B66" s="21" t="s">
        <v>45</v>
      </c>
      <c r="C66" s="56" t="s">
        <v>45</v>
      </c>
      <c r="D66" s="72">
        <v>5</v>
      </c>
      <c r="E66" s="25">
        <v>24</v>
      </c>
      <c r="F66" s="78">
        <v>72</v>
      </c>
      <c r="G66" s="96">
        <v>2</v>
      </c>
      <c r="H66" s="25">
        <v>3</v>
      </c>
      <c r="I66" s="98">
        <v>3</v>
      </c>
      <c r="J66" s="72"/>
      <c r="K66" s="25"/>
      <c r="L66" s="78"/>
      <c r="M66" s="96">
        <v>1</v>
      </c>
      <c r="N66" s="25"/>
      <c r="O66" s="98">
        <v>2</v>
      </c>
      <c r="P66" s="72">
        <v>9</v>
      </c>
      <c r="Q66" s="25">
        <v>46</v>
      </c>
      <c r="R66" s="78">
        <v>110</v>
      </c>
      <c r="S66" s="96">
        <v>41</v>
      </c>
      <c r="T66" s="25">
        <v>119</v>
      </c>
      <c r="U66" s="98">
        <v>478</v>
      </c>
      <c r="V66" s="72"/>
      <c r="W66" s="25"/>
      <c r="X66" s="78"/>
      <c r="Y66" s="56">
        <f t="shared" si="0"/>
        <v>58</v>
      </c>
      <c r="Z66" s="50">
        <f t="shared" si="1"/>
        <v>192</v>
      </c>
      <c r="AA66" s="56">
        <f t="shared" si="2"/>
        <v>665</v>
      </c>
      <c r="AB66" s="50">
        <f>Y66+Z66+AA66</f>
        <v>915</v>
      </c>
    </row>
    <row r="67" spans="1:28" s="28" customFormat="1" ht="12.75">
      <c r="A67" s="124"/>
      <c r="B67" s="105" t="s">
        <v>28</v>
      </c>
      <c r="C67" s="119" t="s">
        <v>45</v>
      </c>
      <c r="D67" s="114">
        <v>2</v>
      </c>
      <c r="E67" s="115">
        <v>2</v>
      </c>
      <c r="F67" s="116">
        <v>12</v>
      </c>
      <c r="G67" s="117"/>
      <c r="H67" s="115"/>
      <c r="I67" s="118"/>
      <c r="J67" s="114"/>
      <c r="K67" s="115"/>
      <c r="L67" s="116"/>
      <c r="M67" s="117"/>
      <c r="N67" s="115"/>
      <c r="O67" s="118"/>
      <c r="P67" s="114"/>
      <c r="Q67" s="115">
        <v>3</v>
      </c>
      <c r="R67" s="116">
        <v>13</v>
      </c>
      <c r="S67" s="117">
        <v>7</v>
      </c>
      <c r="T67" s="115">
        <v>12</v>
      </c>
      <c r="U67" s="118">
        <v>39</v>
      </c>
      <c r="V67" s="114"/>
      <c r="W67" s="115"/>
      <c r="X67" s="116"/>
      <c r="Y67" s="119">
        <f aca="true" t="shared" si="8" ref="Y67:Y97">D67+G67+J67+M67+P67+S67+V67</f>
        <v>9</v>
      </c>
      <c r="Z67" s="120">
        <f aca="true" t="shared" si="9" ref="Z67:Z97">E67+H67+K67+N67+Q67+T67+W67</f>
        <v>17</v>
      </c>
      <c r="AA67" s="119">
        <f aca="true" t="shared" si="10" ref="AA67:AA97">F67+I67+L67+O67+R67+U67+X67</f>
        <v>64</v>
      </c>
      <c r="AB67" s="120">
        <f aca="true" t="shared" si="11" ref="AB67:AB97">Y67+Z67+AA67</f>
        <v>90</v>
      </c>
    </row>
    <row r="68" spans="1:28" s="28" customFormat="1" ht="12.75">
      <c r="A68" s="124"/>
      <c r="B68" s="105" t="s">
        <v>114</v>
      </c>
      <c r="C68" s="119" t="s">
        <v>45</v>
      </c>
      <c r="D68" s="114">
        <v>1</v>
      </c>
      <c r="E68" s="115">
        <v>6</v>
      </c>
      <c r="F68" s="116">
        <v>14</v>
      </c>
      <c r="G68" s="117">
        <v>1</v>
      </c>
      <c r="H68" s="115"/>
      <c r="I68" s="118">
        <v>3</v>
      </c>
      <c r="J68" s="114"/>
      <c r="K68" s="115"/>
      <c r="L68" s="116"/>
      <c r="M68" s="117"/>
      <c r="N68" s="115"/>
      <c r="O68" s="118">
        <v>1</v>
      </c>
      <c r="P68" s="114">
        <v>2</v>
      </c>
      <c r="Q68" s="115">
        <v>10</v>
      </c>
      <c r="R68" s="116">
        <v>20</v>
      </c>
      <c r="S68" s="117">
        <v>10</v>
      </c>
      <c r="T68" s="115">
        <v>29</v>
      </c>
      <c r="U68" s="118">
        <v>92</v>
      </c>
      <c r="V68" s="114"/>
      <c r="W68" s="115"/>
      <c r="X68" s="116"/>
      <c r="Y68" s="119">
        <f t="shared" si="8"/>
        <v>14</v>
      </c>
      <c r="Z68" s="120">
        <f t="shared" si="9"/>
        <v>45</v>
      </c>
      <c r="AA68" s="119">
        <f t="shared" si="10"/>
        <v>130</v>
      </c>
      <c r="AB68" s="120">
        <f t="shared" si="11"/>
        <v>189</v>
      </c>
    </row>
    <row r="69" spans="1:28" s="28" customFormat="1" ht="12.75">
      <c r="A69" s="124"/>
      <c r="B69" s="105" t="s">
        <v>31</v>
      </c>
      <c r="C69" s="119" t="s">
        <v>45</v>
      </c>
      <c r="D69" s="114">
        <v>1</v>
      </c>
      <c r="E69" s="115">
        <v>14</v>
      </c>
      <c r="F69" s="116">
        <v>26</v>
      </c>
      <c r="G69" s="117"/>
      <c r="H69" s="115"/>
      <c r="I69" s="118"/>
      <c r="J69" s="114"/>
      <c r="K69" s="115"/>
      <c r="L69" s="116"/>
      <c r="M69" s="117"/>
      <c r="N69" s="115"/>
      <c r="O69" s="118"/>
      <c r="P69" s="114">
        <v>6</v>
      </c>
      <c r="Q69" s="115">
        <v>18</v>
      </c>
      <c r="R69" s="116">
        <v>39</v>
      </c>
      <c r="S69" s="117">
        <v>11</v>
      </c>
      <c r="T69" s="115">
        <v>26</v>
      </c>
      <c r="U69" s="118">
        <v>119</v>
      </c>
      <c r="V69" s="114"/>
      <c r="W69" s="115"/>
      <c r="X69" s="116"/>
      <c r="Y69" s="119">
        <f t="shared" si="8"/>
        <v>18</v>
      </c>
      <c r="Z69" s="120">
        <f t="shared" si="9"/>
        <v>58</v>
      </c>
      <c r="AA69" s="119">
        <f t="shared" si="10"/>
        <v>184</v>
      </c>
      <c r="AB69" s="120">
        <f t="shared" si="11"/>
        <v>260</v>
      </c>
    </row>
    <row r="70" spans="1:28" s="28" customFormat="1" ht="12.75">
      <c r="A70" s="124"/>
      <c r="B70" s="105" t="s">
        <v>32</v>
      </c>
      <c r="C70" s="119" t="s">
        <v>45</v>
      </c>
      <c r="D70" s="114"/>
      <c r="E70" s="115">
        <v>2</v>
      </c>
      <c r="F70" s="116">
        <v>17</v>
      </c>
      <c r="G70" s="117">
        <v>1</v>
      </c>
      <c r="H70" s="115">
        <v>2</v>
      </c>
      <c r="I70" s="118"/>
      <c r="J70" s="114"/>
      <c r="K70" s="115"/>
      <c r="L70" s="116"/>
      <c r="M70" s="117"/>
      <c r="N70" s="115"/>
      <c r="O70" s="118"/>
      <c r="P70" s="114"/>
      <c r="Q70" s="115">
        <v>14</v>
      </c>
      <c r="R70" s="116">
        <v>24</v>
      </c>
      <c r="S70" s="117">
        <v>9</v>
      </c>
      <c r="T70" s="115">
        <v>45</v>
      </c>
      <c r="U70" s="118">
        <v>131</v>
      </c>
      <c r="V70" s="114"/>
      <c r="W70" s="115"/>
      <c r="X70" s="116"/>
      <c r="Y70" s="119">
        <f t="shared" si="8"/>
        <v>10</v>
      </c>
      <c r="Z70" s="120">
        <f t="shared" si="9"/>
        <v>63</v>
      </c>
      <c r="AA70" s="119">
        <f t="shared" si="10"/>
        <v>172</v>
      </c>
      <c r="AB70" s="120">
        <f t="shared" si="11"/>
        <v>245</v>
      </c>
    </row>
    <row r="71" spans="1:28" s="28" customFormat="1" ht="12.75">
      <c r="A71" s="124"/>
      <c r="B71" s="105" t="s">
        <v>318</v>
      </c>
      <c r="C71" s="119" t="s">
        <v>45</v>
      </c>
      <c r="D71" s="114"/>
      <c r="E71" s="115"/>
      <c r="F71" s="116"/>
      <c r="G71" s="117"/>
      <c r="H71" s="115"/>
      <c r="I71" s="118"/>
      <c r="J71" s="114"/>
      <c r="K71" s="115"/>
      <c r="L71" s="116"/>
      <c r="M71" s="117"/>
      <c r="N71" s="115"/>
      <c r="O71" s="118"/>
      <c r="P71" s="114"/>
      <c r="Q71" s="115"/>
      <c r="R71" s="116">
        <v>1</v>
      </c>
      <c r="S71" s="117"/>
      <c r="T71" s="115"/>
      <c r="U71" s="118">
        <v>7</v>
      </c>
      <c r="V71" s="114"/>
      <c r="W71" s="115"/>
      <c r="X71" s="116"/>
      <c r="Y71" s="119">
        <f t="shared" si="8"/>
        <v>0</v>
      </c>
      <c r="Z71" s="120">
        <f t="shared" si="9"/>
        <v>0</v>
      </c>
      <c r="AA71" s="119">
        <f t="shared" si="10"/>
        <v>8</v>
      </c>
      <c r="AB71" s="120">
        <f t="shared" si="11"/>
        <v>8</v>
      </c>
    </row>
    <row r="72" spans="1:28" s="28" customFormat="1" ht="12.75">
      <c r="A72" s="124"/>
      <c r="B72" s="105" t="s">
        <v>217</v>
      </c>
      <c r="C72" s="119" t="s">
        <v>45</v>
      </c>
      <c r="D72" s="114">
        <v>1</v>
      </c>
      <c r="E72" s="115"/>
      <c r="F72" s="116">
        <v>3</v>
      </c>
      <c r="G72" s="117"/>
      <c r="H72" s="115">
        <v>1</v>
      </c>
      <c r="I72" s="118"/>
      <c r="J72" s="114"/>
      <c r="K72" s="115"/>
      <c r="L72" s="116"/>
      <c r="M72" s="117"/>
      <c r="N72" s="115"/>
      <c r="O72" s="118"/>
      <c r="P72" s="114">
        <v>1</v>
      </c>
      <c r="Q72" s="115"/>
      <c r="R72" s="116">
        <v>10</v>
      </c>
      <c r="S72" s="117"/>
      <c r="T72" s="115"/>
      <c r="U72" s="118">
        <v>2</v>
      </c>
      <c r="V72" s="114"/>
      <c r="W72" s="115"/>
      <c r="X72" s="116"/>
      <c r="Y72" s="119">
        <f t="shared" si="8"/>
        <v>2</v>
      </c>
      <c r="Z72" s="120">
        <f t="shared" si="9"/>
        <v>1</v>
      </c>
      <c r="AA72" s="119">
        <f t="shared" si="10"/>
        <v>15</v>
      </c>
      <c r="AB72" s="120">
        <f t="shared" si="11"/>
        <v>18</v>
      </c>
    </row>
    <row r="73" spans="1:28" s="28" customFormat="1" ht="12.75">
      <c r="A73" s="124"/>
      <c r="B73" s="105" t="s">
        <v>124</v>
      </c>
      <c r="C73" s="119" t="s">
        <v>45</v>
      </c>
      <c r="D73" s="114"/>
      <c r="E73" s="115"/>
      <c r="F73" s="116"/>
      <c r="G73" s="117"/>
      <c r="H73" s="115"/>
      <c r="I73" s="118"/>
      <c r="J73" s="114"/>
      <c r="K73" s="115"/>
      <c r="L73" s="116"/>
      <c r="M73" s="117"/>
      <c r="N73" s="115"/>
      <c r="O73" s="118"/>
      <c r="P73" s="114"/>
      <c r="Q73" s="115"/>
      <c r="R73" s="116">
        <v>1</v>
      </c>
      <c r="S73" s="117"/>
      <c r="T73" s="115">
        <v>1</v>
      </c>
      <c r="U73" s="118">
        <v>9</v>
      </c>
      <c r="V73" s="114"/>
      <c r="W73" s="115"/>
      <c r="X73" s="116"/>
      <c r="Y73" s="119">
        <f t="shared" si="8"/>
        <v>0</v>
      </c>
      <c r="Z73" s="120">
        <f t="shared" si="9"/>
        <v>1</v>
      </c>
      <c r="AA73" s="119">
        <f t="shared" si="10"/>
        <v>10</v>
      </c>
      <c r="AB73" s="120">
        <f t="shared" si="11"/>
        <v>11</v>
      </c>
    </row>
    <row r="74" spans="1:28" s="28" customFormat="1" ht="12.75">
      <c r="A74" s="124"/>
      <c r="B74" s="105" t="s">
        <v>96</v>
      </c>
      <c r="C74" s="119" t="s">
        <v>45</v>
      </c>
      <c r="D74" s="114"/>
      <c r="E74" s="115"/>
      <c r="F74" s="116"/>
      <c r="G74" s="117"/>
      <c r="H74" s="115"/>
      <c r="I74" s="118"/>
      <c r="J74" s="114"/>
      <c r="K74" s="115"/>
      <c r="L74" s="116"/>
      <c r="M74" s="117"/>
      <c r="N74" s="115"/>
      <c r="O74" s="118"/>
      <c r="P74" s="114"/>
      <c r="Q74" s="115"/>
      <c r="R74" s="116"/>
      <c r="S74" s="117"/>
      <c r="T74" s="115">
        <v>3</v>
      </c>
      <c r="U74" s="118">
        <v>9</v>
      </c>
      <c r="V74" s="114"/>
      <c r="W74" s="115"/>
      <c r="X74" s="116"/>
      <c r="Y74" s="119">
        <f t="shared" si="8"/>
        <v>0</v>
      </c>
      <c r="Z74" s="120">
        <f t="shared" si="9"/>
        <v>3</v>
      </c>
      <c r="AA74" s="119">
        <f t="shared" si="10"/>
        <v>9</v>
      </c>
      <c r="AB74" s="120">
        <f t="shared" si="11"/>
        <v>12</v>
      </c>
    </row>
    <row r="75" spans="1:28" s="28" customFormat="1" ht="12.75">
      <c r="A75" s="124"/>
      <c r="B75" s="105" t="s">
        <v>317</v>
      </c>
      <c r="C75" s="119" t="s">
        <v>45</v>
      </c>
      <c r="D75" s="114"/>
      <c r="E75" s="115"/>
      <c r="F75" s="116"/>
      <c r="G75" s="117"/>
      <c r="H75" s="115"/>
      <c r="I75" s="118"/>
      <c r="J75" s="114"/>
      <c r="K75" s="115"/>
      <c r="L75" s="116"/>
      <c r="M75" s="117"/>
      <c r="N75" s="115"/>
      <c r="O75" s="118"/>
      <c r="P75" s="114"/>
      <c r="Q75" s="115"/>
      <c r="R75" s="116">
        <v>2</v>
      </c>
      <c r="S75" s="117"/>
      <c r="T75" s="115"/>
      <c r="U75" s="118"/>
      <c r="V75" s="114"/>
      <c r="W75" s="115"/>
      <c r="X75" s="116"/>
      <c r="Y75" s="119">
        <f t="shared" si="8"/>
        <v>0</v>
      </c>
      <c r="Z75" s="120">
        <f t="shared" si="9"/>
        <v>0</v>
      </c>
      <c r="AA75" s="119">
        <f t="shared" si="10"/>
        <v>2</v>
      </c>
      <c r="AB75" s="120">
        <f t="shared" si="11"/>
        <v>2</v>
      </c>
    </row>
    <row r="76" spans="1:28" s="28" customFormat="1" ht="12.75">
      <c r="A76" s="124"/>
      <c r="B76" s="105" t="s">
        <v>220</v>
      </c>
      <c r="C76" s="119" t="s">
        <v>45</v>
      </c>
      <c r="D76" s="114"/>
      <c r="E76" s="115"/>
      <c r="F76" s="116"/>
      <c r="G76" s="117"/>
      <c r="H76" s="115"/>
      <c r="I76" s="118"/>
      <c r="J76" s="114"/>
      <c r="K76" s="115"/>
      <c r="L76" s="116"/>
      <c r="M76" s="117"/>
      <c r="N76" s="115"/>
      <c r="O76" s="118"/>
      <c r="P76" s="114"/>
      <c r="Q76" s="115">
        <v>1</v>
      </c>
      <c r="R76" s="116"/>
      <c r="S76" s="117"/>
      <c r="T76" s="115"/>
      <c r="U76" s="118">
        <v>2</v>
      </c>
      <c r="V76" s="114"/>
      <c r="W76" s="115"/>
      <c r="X76" s="116"/>
      <c r="Y76" s="119">
        <f t="shared" si="8"/>
        <v>0</v>
      </c>
      <c r="Z76" s="120">
        <f t="shared" si="9"/>
        <v>1</v>
      </c>
      <c r="AA76" s="119">
        <f t="shared" si="10"/>
        <v>2</v>
      </c>
      <c r="AB76" s="120">
        <f t="shared" si="11"/>
        <v>3</v>
      </c>
    </row>
    <row r="77" spans="1:28" s="28" customFormat="1" ht="25.5" customHeight="1">
      <c r="A77" s="124"/>
      <c r="B77" s="105" t="s">
        <v>160</v>
      </c>
      <c r="C77" s="119" t="s">
        <v>45</v>
      </c>
      <c r="D77" s="114"/>
      <c r="E77" s="115"/>
      <c r="F77" s="116"/>
      <c r="G77" s="117"/>
      <c r="H77" s="115"/>
      <c r="I77" s="118"/>
      <c r="J77" s="114"/>
      <c r="K77" s="115"/>
      <c r="L77" s="116"/>
      <c r="M77" s="117">
        <v>1</v>
      </c>
      <c r="N77" s="115"/>
      <c r="O77" s="118">
        <v>1</v>
      </c>
      <c r="P77" s="114"/>
      <c r="Q77" s="115"/>
      <c r="R77" s="116"/>
      <c r="S77" s="117">
        <v>3</v>
      </c>
      <c r="T77" s="115">
        <v>1</v>
      </c>
      <c r="U77" s="118">
        <v>44</v>
      </c>
      <c r="V77" s="114"/>
      <c r="W77" s="115"/>
      <c r="X77" s="116"/>
      <c r="Y77" s="119">
        <f t="shared" si="8"/>
        <v>4</v>
      </c>
      <c r="Z77" s="120">
        <f t="shared" si="9"/>
        <v>1</v>
      </c>
      <c r="AA77" s="119">
        <f t="shared" si="10"/>
        <v>45</v>
      </c>
      <c r="AB77" s="120">
        <f t="shared" si="11"/>
        <v>50</v>
      </c>
    </row>
    <row r="78" spans="1:28" s="28" customFormat="1" ht="12.75">
      <c r="A78" s="124"/>
      <c r="B78" s="105" t="s">
        <v>113</v>
      </c>
      <c r="C78" s="119" t="s">
        <v>45</v>
      </c>
      <c r="D78" s="114"/>
      <c r="E78" s="115"/>
      <c r="F78" s="116"/>
      <c r="G78" s="117"/>
      <c r="H78" s="115"/>
      <c r="I78" s="118"/>
      <c r="J78" s="114"/>
      <c r="K78" s="115"/>
      <c r="L78" s="116"/>
      <c r="M78" s="117"/>
      <c r="N78" s="115"/>
      <c r="O78" s="118"/>
      <c r="P78" s="114"/>
      <c r="Q78" s="115"/>
      <c r="R78" s="116"/>
      <c r="S78" s="117">
        <v>1</v>
      </c>
      <c r="T78" s="115">
        <v>2</v>
      </c>
      <c r="U78" s="118">
        <v>24</v>
      </c>
      <c r="V78" s="114"/>
      <c r="W78" s="115"/>
      <c r="X78" s="116"/>
      <c r="Y78" s="119">
        <f t="shared" si="8"/>
        <v>1</v>
      </c>
      <c r="Z78" s="120">
        <f t="shared" si="9"/>
        <v>2</v>
      </c>
      <c r="AA78" s="119">
        <f t="shared" si="10"/>
        <v>24</v>
      </c>
      <c r="AB78" s="120">
        <f t="shared" si="11"/>
        <v>27</v>
      </c>
    </row>
    <row r="79" spans="1:28" ht="31.5">
      <c r="A79" s="60"/>
      <c r="B79" s="39" t="s">
        <v>194</v>
      </c>
      <c r="C79" s="64" t="s">
        <v>45</v>
      </c>
      <c r="D79" s="82">
        <f>SUM(D67:D78)</f>
        <v>5</v>
      </c>
      <c r="E79" s="82">
        <f aca="true" t="shared" si="12" ref="E79:X79">SUM(E67:E78)</f>
        <v>24</v>
      </c>
      <c r="F79" s="82">
        <f t="shared" si="12"/>
        <v>72</v>
      </c>
      <c r="G79" s="82">
        <f t="shared" si="12"/>
        <v>2</v>
      </c>
      <c r="H79" s="82">
        <f t="shared" si="12"/>
        <v>3</v>
      </c>
      <c r="I79" s="82">
        <f t="shared" si="12"/>
        <v>3</v>
      </c>
      <c r="J79" s="82">
        <f t="shared" si="12"/>
        <v>0</v>
      </c>
      <c r="K79" s="82">
        <f t="shared" si="12"/>
        <v>0</v>
      </c>
      <c r="L79" s="82">
        <f t="shared" si="12"/>
        <v>0</v>
      </c>
      <c r="M79" s="82">
        <f t="shared" si="12"/>
        <v>1</v>
      </c>
      <c r="N79" s="82">
        <f t="shared" si="12"/>
        <v>0</v>
      </c>
      <c r="O79" s="82">
        <f t="shared" si="12"/>
        <v>2</v>
      </c>
      <c r="P79" s="82">
        <f t="shared" si="12"/>
        <v>9</v>
      </c>
      <c r="Q79" s="82">
        <f t="shared" si="12"/>
        <v>46</v>
      </c>
      <c r="R79" s="82">
        <f t="shared" si="12"/>
        <v>110</v>
      </c>
      <c r="S79" s="82">
        <f t="shared" si="12"/>
        <v>41</v>
      </c>
      <c r="T79" s="82">
        <f t="shared" si="12"/>
        <v>119</v>
      </c>
      <c r="U79" s="82">
        <f t="shared" si="12"/>
        <v>478</v>
      </c>
      <c r="V79" s="82">
        <f t="shared" si="12"/>
        <v>0</v>
      </c>
      <c r="W79" s="82">
        <f t="shared" si="12"/>
        <v>0</v>
      </c>
      <c r="X79" s="82">
        <f t="shared" si="12"/>
        <v>0</v>
      </c>
      <c r="Y79" s="64">
        <f t="shared" si="8"/>
        <v>58</v>
      </c>
      <c r="Z79" s="68">
        <f t="shared" si="9"/>
        <v>192</v>
      </c>
      <c r="AA79" s="64">
        <f t="shared" si="10"/>
        <v>665</v>
      </c>
      <c r="AB79" s="68">
        <f t="shared" si="11"/>
        <v>915</v>
      </c>
    </row>
    <row r="80" spans="1:28" ht="47.25">
      <c r="A80" s="61"/>
      <c r="B80" s="21" t="s">
        <v>71</v>
      </c>
      <c r="C80" s="56" t="s">
        <v>47</v>
      </c>
      <c r="D80" s="72">
        <v>2</v>
      </c>
      <c r="E80" s="25"/>
      <c r="F80" s="78"/>
      <c r="G80" s="96"/>
      <c r="H80" s="25"/>
      <c r="I80" s="98"/>
      <c r="J80" s="72"/>
      <c r="K80" s="25"/>
      <c r="L80" s="78"/>
      <c r="M80" s="96"/>
      <c r="N80" s="25">
        <v>1</v>
      </c>
      <c r="O80" s="98">
        <v>5</v>
      </c>
      <c r="P80" s="72"/>
      <c r="Q80" s="25"/>
      <c r="R80" s="78">
        <v>3</v>
      </c>
      <c r="S80" s="96">
        <v>3</v>
      </c>
      <c r="T80" s="25">
        <v>76</v>
      </c>
      <c r="U80" s="98">
        <v>504</v>
      </c>
      <c r="V80" s="72"/>
      <c r="W80" s="25"/>
      <c r="X80" s="78"/>
      <c r="Y80" s="56">
        <f t="shared" si="8"/>
        <v>5</v>
      </c>
      <c r="Z80" s="50">
        <f t="shared" si="9"/>
        <v>77</v>
      </c>
      <c r="AA80" s="56">
        <f t="shared" si="10"/>
        <v>512</v>
      </c>
      <c r="AB80" s="50">
        <f t="shared" si="11"/>
        <v>594</v>
      </c>
    </row>
    <row r="81" spans="1:28" s="28" customFormat="1" ht="12.75">
      <c r="A81" s="124"/>
      <c r="B81" s="105" t="s">
        <v>72</v>
      </c>
      <c r="C81" s="119" t="s">
        <v>47</v>
      </c>
      <c r="D81" s="114">
        <v>1</v>
      </c>
      <c r="E81" s="115"/>
      <c r="F81" s="116"/>
      <c r="G81" s="117"/>
      <c r="H81" s="115"/>
      <c r="I81" s="118"/>
      <c r="J81" s="114"/>
      <c r="K81" s="115"/>
      <c r="L81" s="116"/>
      <c r="M81" s="117"/>
      <c r="N81" s="115"/>
      <c r="O81" s="118"/>
      <c r="P81" s="114"/>
      <c r="Q81" s="115"/>
      <c r="R81" s="116"/>
      <c r="S81" s="117"/>
      <c r="T81" s="115">
        <v>18</v>
      </c>
      <c r="U81" s="118">
        <v>129</v>
      </c>
      <c r="V81" s="114"/>
      <c r="W81" s="115"/>
      <c r="X81" s="116"/>
      <c r="Y81" s="119">
        <f t="shared" si="8"/>
        <v>1</v>
      </c>
      <c r="Z81" s="120">
        <f t="shared" si="9"/>
        <v>18</v>
      </c>
      <c r="AA81" s="119">
        <f t="shared" si="10"/>
        <v>129</v>
      </c>
      <c r="AB81" s="120">
        <f t="shared" si="11"/>
        <v>148</v>
      </c>
    </row>
    <row r="82" spans="1:28" s="28" customFormat="1" ht="12.75">
      <c r="A82" s="124"/>
      <c r="B82" s="105" t="s">
        <v>37</v>
      </c>
      <c r="C82" s="119" t="s">
        <v>47</v>
      </c>
      <c r="D82" s="114"/>
      <c r="E82" s="115"/>
      <c r="F82" s="116"/>
      <c r="G82" s="117"/>
      <c r="H82" s="115"/>
      <c r="I82" s="118"/>
      <c r="J82" s="114"/>
      <c r="K82" s="115"/>
      <c r="L82" s="116"/>
      <c r="M82" s="117"/>
      <c r="N82" s="115"/>
      <c r="O82" s="118"/>
      <c r="P82" s="114"/>
      <c r="Q82" s="115"/>
      <c r="R82" s="116"/>
      <c r="S82" s="117"/>
      <c r="T82" s="115">
        <v>2</v>
      </c>
      <c r="U82" s="118">
        <v>2</v>
      </c>
      <c r="V82" s="114"/>
      <c r="W82" s="115"/>
      <c r="X82" s="116"/>
      <c r="Y82" s="119">
        <f t="shared" si="8"/>
        <v>0</v>
      </c>
      <c r="Z82" s="120">
        <f t="shared" si="9"/>
        <v>2</v>
      </c>
      <c r="AA82" s="119">
        <f t="shared" si="10"/>
        <v>2</v>
      </c>
      <c r="AB82" s="120">
        <f t="shared" si="11"/>
        <v>4</v>
      </c>
    </row>
    <row r="83" spans="1:28" s="28" customFormat="1" ht="12.75">
      <c r="A83" s="124"/>
      <c r="B83" s="105" t="s">
        <v>60</v>
      </c>
      <c r="C83" s="119" t="s">
        <v>47</v>
      </c>
      <c r="D83" s="114"/>
      <c r="E83" s="115"/>
      <c r="F83" s="116"/>
      <c r="G83" s="117"/>
      <c r="H83" s="115"/>
      <c r="I83" s="118"/>
      <c r="J83" s="114"/>
      <c r="K83" s="115"/>
      <c r="L83" s="116"/>
      <c r="M83" s="117"/>
      <c r="N83" s="115"/>
      <c r="O83" s="118">
        <v>3</v>
      </c>
      <c r="P83" s="114"/>
      <c r="Q83" s="115"/>
      <c r="R83" s="116"/>
      <c r="S83" s="117">
        <v>1</v>
      </c>
      <c r="T83" s="115">
        <v>3</v>
      </c>
      <c r="U83" s="118">
        <v>6</v>
      </c>
      <c r="V83" s="114"/>
      <c r="W83" s="115"/>
      <c r="X83" s="116"/>
      <c r="Y83" s="119">
        <f t="shared" si="8"/>
        <v>1</v>
      </c>
      <c r="Z83" s="120">
        <f t="shared" si="9"/>
        <v>3</v>
      </c>
      <c r="AA83" s="119">
        <f t="shared" si="10"/>
        <v>9</v>
      </c>
      <c r="AB83" s="120">
        <f t="shared" si="11"/>
        <v>13</v>
      </c>
    </row>
    <row r="84" spans="1:28" s="28" customFormat="1" ht="12.75">
      <c r="A84" s="124"/>
      <c r="B84" s="105" t="s">
        <v>62</v>
      </c>
      <c r="C84" s="119" t="s">
        <v>47</v>
      </c>
      <c r="D84" s="114">
        <v>1</v>
      </c>
      <c r="E84" s="115"/>
      <c r="F84" s="116"/>
      <c r="G84" s="117"/>
      <c r="H84" s="115"/>
      <c r="I84" s="118"/>
      <c r="J84" s="114"/>
      <c r="K84" s="115"/>
      <c r="L84" s="116"/>
      <c r="M84" s="117"/>
      <c r="N84" s="115">
        <v>1</v>
      </c>
      <c r="O84" s="118">
        <v>2</v>
      </c>
      <c r="P84" s="114"/>
      <c r="Q84" s="115"/>
      <c r="R84" s="116"/>
      <c r="S84" s="117">
        <v>2</v>
      </c>
      <c r="T84" s="115">
        <v>50</v>
      </c>
      <c r="U84" s="118">
        <v>315</v>
      </c>
      <c r="V84" s="114"/>
      <c r="W84" s="115"/>
      <c r="X84" s="116"/>
      <c r="Y84" s="119">
        <f t="shared" si="8"/>
        <v>3</v>
      </c>
      <c r="Z84" s="120">
        <f t="shared" si="9"/>
        <v>51</v>
      </c>
      <c r="AA84" s="119">
        <f t="shared" si="10"/>
        <v>317</v>
      </c>
      <c r="AB84" s="120">
        <f t="shared" si="11"/>
        <v>371</v>
      </c>
    </row>
    <row r="85" spans="1:28" s="28" customFormat="1" ht="12.75">
      <c r="A85" s="118"/>
      <c r="B85" s="105" t="s">
        <v>170</v>
      </c>
      <c r="C85" s="113" t="s">
        <v>47</v>
      </c>
      <c r="D85" s="114"/>
      <c r="E85" s="115"/>
      <c r="F85" s="116"/>
      <c r="G85" s="117"/>
      <c r="H85" s="115"/>
      <c r="I85" s="118"/>
      <c r="J85" s="114"/>
      <c r="K85" s="115"/>
      <c r="L85" s="116"/>
      <c r="M85" s="117"/>
      <c r="N85" s="115"/>
      <c r="O85" s="118"/>
      <c r="P85" s="114"/>
      <c r="Q85" s="115"/>
      <c r="R85" s="116">
        <v>3</v>
      </c>
      <c r="S85" s="117"/>
      <c r="T85" s="115">
        <v>3</v>
      </c>
      <c r="U85" s="118">
        <v>52</v>
      </c>
      <c r="V85" s="114"/>
      <c r="W85" s="115"/>
      <c r="X85" s="116"/>
      <c r="Y85" s="119">
        <f t="shared" si="8"/>
        <v>0</v>
      </c>
      <c r="Z85" s="120">
        <f t="shared" si="9"/>
        <v>3</v>
      </c>
      <c r="AA85" s="119">
        <f t="shared" si="10"/>
        <v>55</v>
      </c>
      <c r="AB85" s="120">
        <f t="shared" si="11"/>
        <v>58</v>
      </c>
    </row>
    <row r="86" spans="1:28" s="2" customFormat="1" ht="47.25">
      <c r="A86" s="48"/>
      <c r="B86" s="39" t="s">
        <v>195</v>
      </c>
      <c r="C86" s="49" t="s">
        <v>47</v>
      </c>
      <c r="D86" s="82">
        <f>SUM(D81:D85)</f>
        <v>2</v>
      </c>
      <c r="E86" s="82">
        <f aca="true" t="shared" si="13" ref="E86:X86">SUM(E81:E85)</f>
        <v>0</v>
      </c>
      <c r="F86" s="82">
        <f t="shared" si="13"/>
        <v>0</v>
      </c>
      <c r="G86" s="82">
        <f t="shared" si="13"/>
        <v>0</v>
      </c>
      <c r="H86" s="82">
        <f t="shared" si="13"/>
        <v>0</v>
      </c>
      <c r="I86" s="82">
        <f t="shared" si="13"/>
        <v>0</v>
      </c>
      <c r="J86" s="82">
        <f t="shared" si="13"/>
        <v>0</v>
      </c>
      <c r="K86" s="82">
        <f t="shared" si="13"/>
        <v>0</v>
      </c>
      <c r="L86" s="82">
        <f t="shared" si="13"/>
        <v>0</v>
      </c>
      <c r="M86" s="82">
        <f t="shared" si="13"/>
        <v>0</v>
      </c>
      <c r="N86" s="82">
        <f t="shared" si="13"/>
        <v>1</v>
      </c>
      <c r="O86" s="82">
        <f t="shared" si="13"/>
        <v>5</v>
      </c>
      <c r="P86" s="82">
        <f t="shared" si="13"/>
        <v>0</v>
      </c>
      <c r="Q86" s="82">
        <f t="shared" si="13"/>
        <v>0</v>
      </c>
      <c r="R86" s="82">
        <f t="shared" si="13"/>
        <v>3</v>
      </c>
      <c r="S86" s="82">
        <f t="shared" si="13"/>
        <v>3</v>
      </c>
      <c r="T86" s="82">
        <f t="shared" si="13"/>
        <v>76</v>
      </c>
      <c r="U86" s="82">
        <f t="shared" si="13"/>
        <v>504</v>
      </c>
      <c r="V86" s="82">
        <f t="shared" si="13"/>
        <v>0</v>
      </c>
      <c r="W86" s="82">
        <f t="shared" si="13"/>
        <v>0</v>
      </c>
      <c r="X86" s="82">
        <f t="shared" si="13"/>
        <v>0</v>
      </c>
      <c r="Y86" s="64">
        <f t="shared" si="8"/>
        <v>5</v>
      </c>
      <c r="Z86" s="68">
        <f t="shared" si="9"/>
        <v>77</v>
      </c>
      <c r="AA86" s="64">
        <f t="shared" si="10"/>
        <v>512</v>
      </c>
      <c r="AB86" s="68">
        <f t="shared" si="11"/>
        <v>594</v>
      </c>
    </row>
    <row r="87" spans="1:28" ht="31.5">
      <c r="A87" s="63"/>
      <c r="B87" s="21" t="s">
        <v>148</v>
      </c>
      <c r="C87" s="47" t="s">
        <v>50</v>
      </c>
      <c r="D87" s="72">
        <v>1</v>
      </c>
      <c r="E87" s="25"/>
      <c r="F87" s="78">
        <v>3</v>
      </c>
      <c r="G87" s="96"/>
      <c r="H87" s="25"/>
      <c r="I87" s="98"/>
      <c r="J87" s="72"/>
      <c r="K87" s="25"/>
      <c r="L87" s="78"/>
      <c r="M87" s="96">
        <v>1</v>
      </c>
      <c r="N87" s="25">
        <v>2</v>
      </c>
      <c r="O87" s="98">
        <v>5</v>
      </c>
      <c r="P87" s="72"/>
      <c r="Q87" s="25">
        <v>3</v>
      </c>
      <c r="R87" s="78">
        <v>3</v>
      </c>
      <c r="S87" s="96"/>
      <c r="T87" s="25">
        <v>4</v>
      </c>
      <c r="U87" s="98">
        <v>31</v>
      </c>
      <c r="V87" s="72"/>
      <c r="W87" s="25"/>
      <c r="X87" s="78"/>
      <c r="Y87" s="56">
        <f t="shared" si="8"/>
        <v>2</v>
      </c>
      <c r="Z87" s="50">
        <f t="shared" si="9"/>
        <v>9</v>
      </c>
      <c r="AA87" s="56">
        <f t="shared" si="10"/>
        <v>42</v>
      </c>
      <c r="AB87" s="50">
        <f t="shared" si="11"/>
        <v>53</v>
      </c>
    </row>
    <row r="88" spans="1:28" s="28" customFormat="1" ht="12.75">
      <c r="A88" s="118"/>
      <c r="B88" s="105" t="s">
        <v>87</v>
      </c>
      <c r="C88" s="113" t="s">
        <v>50</v>
      </c>
      <c r="D88" s="114"/>
      <c r="E88" s="115"/>
      <c r="F88" s="116"/>
      <c r="G88" s="117"/>
      <c r="H88" s="115"/>
      <c r="I88" s="118"/>
      <c r="J88" s="114"/>
      <c r="K88" s="115"/>
      <c r="L88" s="116"/>
      <c r="M88" s="117"/>
      <c r="N88" s="115"/>
      <c r="O88" s="118">
        <v>1</v>
      </c>
      <c r="P88" s="114"/>
      <c r="Q88" s="115"/>
      <c r="R88" s="116"/>
      <c r="S88" s="117"/>
      <c r="T88" s="115"/>
      <c r="U88" s="118"/>
      <c r="V88" s="114"/>
      <c r="W88" s="115"/>
      <c r="X88" s="116"/>
      <c r="Y88" s="119">
        <f t="shared" si="8"/>
        <v>0</v>
      </c>
      <c r="Z88" s="120">
        <f t="shared" si="9"/>
        <v>0</v>
      </c>
      <c r="AA88" s="119">
        <f t="shared" si="10"/>
        <v>1</v>
      </c>
      <c r="AB88" s="120">
        <f t="shared" si="11"/>
        <v>1</v>
      </c>
    </row>
    <row r="89" spans="1:28" s="28" customFormat="1" ht="12.75">
      <c r="A89" s="125"/>
      <c r="B89" s="126" t="s">
        <v>99</v>
      </c>
      <c r="C89" s="113" t="s">
        <v>50</v>
      </c>
      <c r="D89" s="114"/>
      <c r="E89" s="115"/>
      <c r="F89" s="116">
        <v>1</v>
      </c>
      <c r="G89" s="117"/>
      <c r="H89" s="115"/>
      <c r="I89" s="118"/>
      <c r="J89" s="114"/>
      <c r="K89" s="115"/>
      <c r="L89" s="116"/>
      <c r="M89" s="117"/>
      <c r="N89" s="115"/>
      <c r="O89" s="118"/>
      <c r="P89" s="114"/>
      <c r="Q89" s="115">
        <v>1</v>
      </c>
      <c r="R89" s="116">
        <v>2</v>
      </c>
      <c r="S89" s="117"/>
      <c r="T89" s="115"/>
      <c r="U89" s="118">
        <v>9</v>
      </c>
      <c r="V89" s="114"/>
      <c r="W89" s="115"/>
      <c r="X89" s="116"/>
      <c r="Y89" s="119">
        <f t="shared" si="8"/>
        <v>0</v>
      </c>
      <c r="Z89" s="120">
        <f t="shared" si="9"/>
        <v>1</v>
      </c>
      <c r="AA89" s="119">
        <f t="shared" si="10"/>
        <v>12</v>
      </c>
      <c r="AB89" s="120">
        <f t="shared" si="11"/>
        <v>13</v>
      </c>
    </row>
    <row r="90" spans="1:28" s="28" customFormat="1" ht="12.75">
      <c r="A90" s="125"/>
      <c r="B90" s="126" t="s">
        <v>88</v>
      </c>
      <c r="C90" s="113" t="s">
        <v>50</v>
      </c>
      <c r="D90" s="114"/>
      <c r="E90" s="115"/>
      <c r="F90" s="116"/>
      <c r="G90" s="117"/>
      <c r="H90" s="115"/>
      <c r="I90" s="118"/>
      <c r="J90" s="114"/>
      <c r="K90" s="115"/>
      <c r="L90" s="116"/>
      <c r="M90" s="117"/>
      <c r="N90" s="115"/>
      <c r="O90" s="118"/>
      <c r="P90" s="114"/>
      <c r="Q90" s="115"/>
      <c r="R90" s="116"/>
      <c r="S90" s="117"/>
      <c r="T90" s="115">
        <v>3</v>
      </c>
      <c r="U90" s="118">
        <v>10</v>
      </c>
      <c r="V90" s="114"/>
      <c r="W90" s="115"/>
      <c r="X90" s="116"/>
      <c r="Y90" s="119">
        <f t="shared" si="8"/>
        <v>0</v>
      </c>
      <c r="Z90" s="120">
        <f t="shared" si="9"/>
        <v>3</v>
      </c>
      <c r="AA90" s="119">
        <f t="shared" si="10"/>
        <v>10</v>
      </c>
      <c r="AB90" s="120">
        <f t="shared" si="11"/>
        <v>13</v>
      </c>
    </row>
    <row r="91" spans="1:28" s="28" customFormat="1" ht="12.75">
      <c r="A91" s="125"/>
      <c r="B91" s="126" t="s">
        <v>89</v>
      </c>
      <c r="C91" s="113" t="s">
        <v>50</v>
      </c>
      <c r="D91" s="114"/>
      <c r="E91" s="115"/>
      <c r="F91" s="116"/>
      <c r="G91" s="117"/>
      <c r="H91" s="115"/>
      <c r="I91" s="118"/>
      <c r="J91" s="114"/>
      <c r="K91" s="115"/>
      <c r="L91" s="116"/>
      <c r="M91" s="117"/>
      <c r="N91" s="115">
        <v>1</v>
      </c>
      <c r="O91" s="118">
        <v>3</v>
      </c>
      <c r="P91" s="114"/>
      <c r="Q91" s="115"/>
      <c r="R91" s="116"/>
      <c r="S91" s="117"/>
      <c r="T91" s="115"/>
      <c r="U91" s="118">
        <v>4</v>
      </c>
      <c r="V91" s="114"/>
      <c r="W91" s="115"/>
      <c r="X91" s="116"/>
      <c r="Y91" s="119">
        <f t="shared" si="8"/>
        <v>0</v>
      </c>
      <c r="Z91" s="120">
        <f t="shared" si="9"/>
        <v>1</v>
      </c>
      <c r="AA91" s="119">
        <f t="shared" si="10"/>
        <v>7</v>
      </c>
      <c r="AB91" s="120">
        <f t="shared" si="11"/>
        <v>8</v>
      </c>
    </row>
    <row r="92" spans="1:28" s="28" customFormat="1" ht="12.75">
      <c r="A92" s="125"/>
      <c r="B92" s="126" t="s">
        <v>90</v>
      </c>
      <c r="C92" s="113" t="s">
        <v>50</v>
      </c>
      <c r="D92" s="114">
        <v>1</v>
      </c>
      <c r="E92" s="115"/>
      <c r="F92" s="116">
        <v>2</v>
      </c>
      <c r="G92" s="117"/>
      <c r="H92" s="115"/>
      <c r="I92" s="118"/>
      <c r="J92" s="114"/>
      <c r="K92" s="115"/>
      <c r="L92" s="116"/>
      <c r="M92" s="117"/>
      <c r="N92" s="115"/>
      <c r="O92" s="118"/>
      <c r="P92" s="114"/>
      <c r="Q92" s="115">
        <v>2</v>
      </c>
      <c r="R92" s="116">
        <v>1</v>
      </c>
      <c r="S92" s="117"/>
      <c r="T92" s="115"/>
      <c r="U92" s="118"/>
      <c r="V92" s="114"/>
      <c r="W92" s="115"/>
      <c r="X92" s="116"/>
      <c r="Y92" s="119">
        <f t="shared" si="8"/>
        <v>1</v>
      </c>
      <c r="Z92" s="120">
        <f t="shared" si="9"/>
        <v>2</v>
      </c>
      <c r="AA92" s="119">
        <f t="shared" si="10"/>
        <v>3</v>
      </c>
      <c r="AB92" s="120">
        <f t="shared" si="11"/>
        <v>6</v>
      </c>
    </row>
    <row r="93" spans="1:28" s="28" customFormat="1" ht="25.5">
      <c r="A93" s="125"/>
      <c r="B93" s="126" t="s">
        <v>149</v>
      </c>
      <c r="C93" s="113" t="s">
        <v>50</v>
      </c>
      <c r="D93" s="114"/>
      <c r="E93" s="115"/>
      <c r="F93" s="116"/>
      <c r="G93" s="117"/>
      <c r="H93" s="115"/>
      <c r="I93" s="118"/>
      <c r="J93" s="114"/>
      <c r="K93" s="115"/>
      <c r="L93" s="116"/>
      <c r="M93" s="117">
        <v>1</v>
      </c>
      <c r="N93" s="115"/>
      <c r="O93" s="118">
        <v>1</v>
      </c>
      <c r="P93" s="114"/>
      <c r="Q93" s="115"/>
      <c r="R93" s="116"/>
      <c r="S93" s="117"/>
      <c r="T93" s="115"/>
      <c r="U93" s="118"/>
      <c r="V93" s="114"/>
      <c r="W93" s="115"/>
      <c r="X93" s="116"/>
      <c r="Y93" s="119">
        <f t="shared" si="8"/>
        <v>1</v>
      </c>
      <c r="Z93" s="120">
        <f t="shared" si="9"/>
        <v>0</v>
      </c>
      <c r="AA93" s="119">
        <f t="shared" si="10"/>
        <v>1</v>
      </c>
      <c r="AB93" s="120">
        <f t="shared" si="11"/>
        <v>2</v>
      </c>
    </row>
    <row r="94" spans="1:28" s="28" customFormat="1" ht="25.5">
      <c r="A94" s="125"/>
      <c r="B94" s="126" t="s">
        <v>91</v>
      </c>
      <c r="C94" s="113" t="s">
        <v>50</v>
      </c>
      <c r="D94" s="114"/>
      <c r="E94" s="115"/>
      <c r="F94" s="116"/>
      <c r="G94" s="117"/>
      <c r="H94" s="115"/>
      <c r="I94" s="118"/>
      <c r="J94" s="114"/>
      <c r="K94" s="115"/>
      <c r="L94" s="116"/>
      <c r="M94" s="117"/>
      <c r="N94" s="115"/>
      <c r="O94" s="118"/>
      <c r="P94" s="114"/>
      <c r="Q94" s="115"/>
      <c r="R94" s="116"/>
      <c r="S94" s="117"/>
      <c r="T94" s="115">
        <v>1</v>
      </c>
      <c r="U94" s="118">
        <v>8</v>
      </c>
      <c r="V94" s="114"/>
      <c r="W94" s="115"/>
      <c r="X94" s="116"/>
      <c r="Y94" s="119">
        <f t="shared" si="8"/>
        <v>0</v>
      </c>
      <c r="Z94" s="120">
        <f t="shared" si="9"/>
        <v>1</v>
      </c>
      <c r="AA94" s="119">
        <f t="shared" si="10"/>
        <v>8</v>
      </c>
      <c r="AB94" s="120">
        <f t="shared" si="11"/>
        <v>9</v>
      </c>
    </row>
    <row r="95" spans="1:28" s="28" customFormat="1" ht="25.5">
      <c r="A95" s="125"/>
      <c r="B95" s="126" t="s">
        <v>150</v>
      </c>
      <c r="C95" s="113" t="s">
        <v>50</v>
      </c>
      <c r="D95" s="114"/>
      <c r="E95" s="115"/>
      <c r="F95" s="116"/>
      <c r="G95" s="117"/>
      <c r="H95" s="115"/>
      <c r="I95" s="118"/>
      <c r="J95" s="114"/>
      <c r="K95" s="115"/>
      <c r="L95" s="116"/>
      <c r="M95" s="117"/>
      <c r="N95" s="115">
        <v>1</v>
      </c>
      <c r="O95" s="118"/>
      <c r="P95" s="114"/>
      <c r="Q95" s="115"/>
      <c r="R95" s="116"/>
      <c r="S95" s="117"/>
      <c r="T95" s="115"/>
      <c r="U95" s="118"/>
      <c r="V95" s="114"/>
      <c r="W95" s="115"/>
      <c r="X95" s="116"/>
      <c r="Y95" s="119">
        <f t="shared" si="8"/>
        <v>0</v>
      </c>
      <c r="Z95" s="120">
        <f t="shared" si="9"/>
        <v>1</v>
      </c>
      <c r="AA95" s="119">
        <f t="shared" si="10"/>
        <v>0</v>
      </c>
      <c r="AB95" s="120">
        <f t="shared" si="11"/>
        <v>1</v>
      </c>
    </row>
    <row r="96" spans="1:28" ht="32.25" thickBot="1">
      <c r="A96" s="66"/>
      <c r="B96" s="42" t="s">
        <v>196</v>
      </c>
      <c r="C96" s="64" t="s">
        <v>50</v>
      </c>
      <c r="D96" s="84">
        <f>SUM(D88:D95)</f>
        <v>1</v>
      </c>
      <c r="E96" s="84">
        <f aca="true" t="shared" si="14" ref="E96:X96">SUM(E88:E95)</f>
        <v>0</v>
      </c>
      <c r="F96" s="84">
        <f t="shared" si="14"/>
        <v>3</v>
      </c>
      <c r="G96" s="84">
        <f t="shared" si="14"/>
        <v>0</v>
      </c>
      <c r="H96" s="84">
        <f t="shared" si="14"/>
        <v>0</v>
      </c>
      <c r="I96" s="84">
        <f t="shared" si="14"/>
        <v>0</v>
      </c>
      <c r="J96" s="84">
        <f t="shared" si="14"/>
        <v>0</v>
      </c>
      <c r="K96" s="84">
        <f t="shared" si="14"/>
        <v>0</v>
      </c>
      <c r="L96" s="84">
        <f t="shared" si="14"/>
        <v>0</v>
      </c>
      <c r="M96" s="84">
        <f t="shared" si="14"/>
        <v>1</v>
      </c>
      <c r="N96" s="84">
        <f t="shared" si="14"/>
        <v>2</v>
      </c>
      <c r="O96" s="84">
        <f t="shared" si="14"/>
        <v>5</v>
      </c>
      <c r="P96" s="84">
        <f t="shared" si="14"/>
        <v>0</v>
      </c>
      <c r="Q96" s="84">
        <f t="shared" si="14"/>
        <v>3</v>
      </c>
      <c r="R96" s="84">
        <f t="shared" si="14"/>
        <v>3</v>
      </c>
      <c r="S96" s="84">
        <f t="shared" si="14"/>
        <v>0</v>
      </c>
      <c r="T96" s="84">
        <f t="shared" si="14"/>
        <v>4</v>
      </c>
      <c r="U96" s="84">
        <f t="shared" si="14"/>
        <v>31</v>
      </c>
      <c r="V96" s="84">
        <f t="shared" si="14"/>
        <v>0</v>
      </c>
      <c r="W96" s="84">
        <f t="shared" si="14"/>
        <v>0</v>
      </c>
      <c r="X96" s="84">
        <f t="shared" si="14"/>
        <v>0</v>
      </c>
      <c r="Y96" s="64">
        <f t="shared" si="8"/>
        <v>2</v>
      </c>
      <c r="Z96" s="68">
        <f t="shared" si="9"/>
        <v>9</v>
      </c>
      <c r="AA96" s="64">
        <f t="shared" si="10"/>
        <v>42</v>
      </c>
      <c r="AB96" s="68">
        <f t="shared" si="11"/>
        <v>53</v>
      </c>
    </row>
    <row r="97" spans="1:28" ht="36.75" thickBot="1">
      <c r="A97" s="127"/>
      <c r="B97" s="128" t="s">
        <v>52</v>
      </c>
      <c r="C97" s="129"/>
      <c r="D97" s="130">
        <f aca="true" t="shared" si="15" ref="D97:X97">D96+D86+D79+D65+D48+D34+D19</f>
        <v>59</v>
      </c>
      <c r="E97" s="130">
        <f t="shared" si="15"/>
        <v>264</v>
      </c>
      <c r="F97" s="130">
        <f t="shared" si="15"/>
        <v>752</v>
      </c>
      <c r="G97" s="130">
        <f t="shared" si="15"/>
        <v>3</v>
      </c>
      <c r="H97" s="130">
        <f t="shared" si="15"/>
        <v>11</v>
      </c>
      <c r="I97" s="130">
        <f t="shared" si="15"/>
        <v>17</v>
      </c>
      <c r="J97" s="130">
        <f t="shared" si="15"/>
        <v>0</v>
      </c>
      <c r="K97" s="130">
        <f t="shared" si="15"/>
        <v>1</v>
      </c>
      <c r="L97" s="130">
        <f t="shared" si="15"/>
        <v>3</v>
      </c>
      <c r="M97" s="130">
        <f t="shared" si="15"/>
        <v>9</v>
      </c>
      <c r="N97" s="130">
        <f t="shared" si="15"/>
        <v>19</v>
      </c>
      <c r="O97" s="130">
        <f t="shared" si="15"/>
        <v>42</v>
      </c>
      <c r="P97" s="130">
        <f t="shared" si="15"/>
        <v>114</v>
      </c>
      <c r="Q97" s="130">
        <f t="shared" si="15"/>
        <v>499</v>
      </c>
      <c r="R97" s="130">
        <f t="shared" si="15"/>
        <v>1267</v>
      </c>
      <c r="S97" s="130">
        <f t="shared" si="15"/>
        <v>186</v>
      </c>
      <c r="T97" s="130">
        <f t="shared" si="15"/>
        <v>829</v>
      </c>
      <c r="U97" s="130">
        <f t="shared" si="15"/>
        <v>3462</v>
      </c>
      <c r="V97" s="130">
        <f t="shared" si="15"/>
        <v>3</v>
      </c>
      <c r="W97" s="130">
        <f t="shared" si="15"/>
        <v>20</v>
      </c>
      <c r="X97" s="130">
        <f t="shared" si="15"/>
        <v>120</v>
      </c>
      <c r="Y97" s="131">
        <f t="shared" si="8"/>
        <v>374</v>
      </c>
      <c r="Z97" s="132">
        <f t="shared" si="9"/>
        <v>1643</v>
      </c>
      <c r="AA97" s="131">
        <f t="shared" si="10"/>
        <v>5663</v>
      </c>
      <c r="AB97" s="132">
        <f t="shared" si="11"/>
        <v>7680</v>
      </c>
    </row>
    <row r="98" spans="2:28" s="30" customFormat="1" ht="18">
      <c r="B98" s="71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2:3" ht="13.5" thickBot="1">
      <c r="B99" s="133" t="s">
        <v>197</v>
      </c>
      <c r="C99" s="3"/>
    </row>
    <row r="100" spans="2:28" ht="15" thickBot="1">
      <c r="B100" s="195" t="s">
        <v>198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7"/>
    </row>
    <row r="101" spans="2:28" ht="15" thickBot="1">
      <c r="B101" s="198" t="s">
        <v>199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200"/>
    </row>
    <row r="102" spans="2:28" ht="15" thickBot="1">
      <c r="B102" s="201" t="s">
        <v>200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spans="4:24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4:24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4:24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4:24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4:24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4:24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4:24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4:24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4:24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4:24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4:24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4:24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4:24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4:24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4:24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4:24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4:24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4:24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4:24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4:24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4:24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4:24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4:24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4:24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303" ht="12.75">
      <c r="AC303" s="4"/>
    </row>
    <row r="304" ht="12.75">
      <c r="AC304" s="4"/>
    </row>
    <row r="305" ht="12.75">
      <c r="AC305" s="4"/>
    </row>
    <row r="306" ht="12.75">
      <c r="AC306" s="4"/>
    </row>
    <row r="307" ht="12.75">
      <c r="AC307" s="4"/>
    </row>
    <row r="308" ht="12.75">
      <c r="AC308" s="4"/>
    </row>
    <row r="309" ht="12.75">
      <c r="AC309" s="4"/>
    </row>
    <row r="310" ht="12.75">
      <c r="AC310" s="4"/>
    </row>
    <row r="311" ht="12.75">
      <c r="AC311" s="4"/>
    </row>
    <row r="312" ht="12.75">
      <c r="AC312" s="4"/>
    </row>
    <row r="313" ht="12.75">
      <c r="AC313" s="4"/>
    </row>
    <row r="314" ht="12.75">
      <c r="AC314" s="4"/>
    </row>
    <row r="315" ht="12.75">
      <c r="AC315" s="4"/>
    </row>
    <row r="316" ht="12.75">
      <c r="AC316" s="4"/>
    </row>
    <row r="317" ht="12.75">
      <c r="AC317" s="4"/>
    </row>
    <row r="318" ht="12.75">
      <c r="AC318" s="4"/>
    </row>
    <row r="319" ht="12.75">
      <c r="AC319" s="4"/>
    </row>
    <row r="320" ht="12.75">
      <c r="AC320" s="4"/>
    </row>
    <row r="321" ht="12.75">
      <c r="AC321" s="4"/>
    </row>
    <row r="322" ht="12.75">
      <c r="AC322" s="4"/>
    </row>
    <row r="323" ht="12.75">
      <c r="AC323" s="4"/>
    </row>
    <row r="324" ht="12.75">
      <c r="AC324" s="4"/>
    </row>
    <row r="325" ht="12.75">
      <c r="AC325" s="4"/>
    </row>
    <row r="326" ht="12.75">
      <c r="AC326" s="4"/>
    </row>
    <row r="327" ht="12.75">
      <c r="AC327" s="4"/>
    </row>
    <row r="328" ht="12.75">
      <c r="AC328" s="4"/>
    </row>
    <row r="329" ht="12.75">
      <c r="AC329" s="4"/>
    </row>
    <row r="330" ht="12.75">
      <c r="AC330" s="4"/>
    </row>
    <row r="331" ht="12.75">
      <c r="AC331" s="4"/>
    </row>
    <row r="332" ht="12.75">
      <c r="AC332" s="4"/>
    </row>
    <row r="333" ht="12.75">
      <c r="AC333" s="4"/>
    </row>
    <row r="334" ht="12.75">
      <c r="AC334" s="4"/>
    </row>
  </sheetData>
  <mergeCells count="14">
    <mergeCell ref="B101:AB101"/>
    <mergeCell ref="B102:AB102"/>
    <mergeCell ref="B100:AB100"/>
    <mergeCell ref="D5:F5"/>
    <mergeCell ref="G5:I5"/>
    <mergeCell ref="J5:L5"/>
    <mergeCell ref="M5:O5"/>
    <mergeCell ref="P5:R5"/>
    <mergeCell ref="A1:AB1"/>
    <mergeCell ref="A2:AB4"/>
    <mergeCell ref="S5:U5"/>
    <mergeCell ref="V5:X5"/>
    <mergeCell ref="Y5:AA5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Архангельский фонд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Донесение</dc:title>
  <dc:subject/>
  <dc:creator>Ивлев Игорь Иванович</dc:creator>
  <cp:keywords/>
  <dc:description/>
  <cp:lastModifiedBy>Ивлев Игорь Иванович</cp:lastModifiedBy>
  <cp:lastPrinted>2002-09-26T09:12:46Z</cp:lastPrinted>
  <dcterms:created xsi:type="dcterms:W3CDTF">2002-04-10T04:49:05Z</dcterms:created>
  <dcterms:modified xsi:type="dcterms:W3CDTF">2002-09-26T09:35:39Z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